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usic_davor\Desktop\Desktop\Nabava 2026\41_26_Elektro radovi potrebni za instalaciju mobilnih punjača za EV vozila\"/>
    </mc:Choice>
  </mc:AlternateContent>
  <xr:revisionPtr revIDLastSave="0" documentId="13_ncr:1_{A00D1F30-8A4F-472C-B68F-6F7968F250E0}" xr6:coauthVersionLast="47" xr6:coauthVersionMax="47" xr10:uidLastSave="{00000000-0000-0000-0000-000000000000}"/>
  <bookViews>
    <workbookView xWindow="-120" yWindow="-120" windowWidth="29040" windowHeight="15720" tabRatio="869" activeTab="2" xr2:uid="{00000000-000D-0000-FFFF-FFFF00000000}"/>
  </bookViews>
  <sheets>
    <sheet name="naslovna" sheetId="61" r:id="rId1"/>
    <sheet name="UVOD" sheetId="63" r:id="rId2"/>
    <sheet name="Troškovnik" sheetId="64" r:id="rId3"/>
  </sheets>
  <externalReferences>
    <externalReference r:id="rId4"/>
  </externalReferences>
  <definedNames>
    <definedName name="ENERGIJA">'[1]TABLICA stvarnih količina-LED'!$R$4</definedName>
    <definedName name="_xlnm.Print_Titles" localSheetId="0">naslovna!$1:$27</definedName>
    <definedName name="_xlnm.Print_Titles" localSheetId="2">Troškovnik!$1:$10</definedName>
    <definedName name="_xlnm.Print_Titles" localSheetId="1">UVOD!$1:$10</definedName>
    <definedName name="led">#REF!</definedName>
    <definedName name="LEDO">#REF!</definedName>
    <definedName name="Natrij">#REF!</definedName>
    <definedName name="_xlnm.Print_Area" localSheetId="0">naslovna!$A$7:$F$50</definedName>
    <definedName name="_xlnm.Print_Area" localSheetId="2">Troškovnik!$A$7:$F$137</definedName>
    <definedName name="_xlnm.Print_Area" localSheetId="1">UVOD!$A$7:$F$49</definedName>
    <definedName name="tem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0" i="64" l="1"/>
  <c r="B129" i="64"/>
  <c r="A129" i="64"/>
  <c r="B127" i="64"/>
  <c r="A127" i="64"/>
  <c r="F34" i="64"/>
  <c r="A112" i="64" l="1"/>
  <c r="F117" i="64"/>
  <c r="F114" i="64"/>
  <c r="B120" i="64"/>
  <c r="A120" i="64"/>
  <c r="F112" i="64"/>
  <c r="F105" i="64"/>
  <c r="F99" i="64"/>
  <c r="F97" i="64"/>
  <c r="A87" i="64"/>
  <c r="B107" i="64"/>
  <c r="A107" i="64"/>
  <c r="F103" i="64"/>
  <c r="F101" i="64"/>
  <c r="F95" i="64"/>
  <c r="F93" i="64"/>
  <c r="F91" i="64"/>
  <c r="F89" i="64"/>
  <c r="F87" i="64"/>
  <c r="F36" i="64"/>
  <c r="F78" i="64"/>
  <c r="F120" i="64" l="1"/>
  <c r="F129" i="64" s="1"/>
  <c r="A89" i="64"/>
  <c r="A91" i="64" s="1"/>
  <c r="A93" i="64" s="1"/>
  <c r="A114" i="64"/>
  <c r="A116" i="64" s="1"/>
  <c r="F107" i="64"/>
  <c r="F127" i="64" s="1"/>
  <c r="A55" i="64"/>
  <c r="F70" i="64"/>
  <c r="F48" i="64"/>
  <c r="F32" i="64"/>
  <c r="F30" i="64"/>
  <c r="F28" i="64"/>
  <c r="A95" i="64" l="1"/>
  <c r="A72" i="64"/>
  <c r="A80" i="64" s="1"/>
  <c r="F44" i="64"/>
  <c r="F24" i="64"/>
  <c r="F20" i="64"/>
  <c r="F14" i="64"/>
  <c r="F16" i="64"/>
  <c r="A97" i="64" l="1"/>
  <c r="A99" i="64" s="1"/>
  <c r="A101" i="64" l="1"/>
  <c r="B125" i="64" l="1"/>
  <c r="A125" i="64"/>
  <c r="F22" i="64" l="1"/>
  <c r="F18" i="64"/>
  <c r="F82" i="64"/>
  <c r="F125" i="64" s="1"/>
  <c r="B82" i="64" l="1"/>
  <c r="A82" i="64"/>
  <c r="F15" i="64"/>
  <c r="F26" i="64" l="1"/>
  <c r="F46" i="64" l="1"/>
  <c r="F42" i="64"/>
  <c r="F40" i="64"/>
  <c r="F38" i="64"/>
  <c r="F50" i="64" l="1"/>
  <c r="F123" i="64" l="1"/>
  <c r="B123" i="64"/>
  <c r="A123" i="64"/>
  <c r="B50" i="64"/>
  <c r="A50" i="64"/>
  <c r="F132" i="64" l="1"/>
  <c r="A13" i="64" l="1"/>
  <c r="A18" i="64" l="1"/>
  <c r="A20" i="64" l="1"/>
  <c r="A22" i="64" s="1"/>
  <c r="A24" i="64" s="1"/>
  <c r="A26" i="64" l="1"/>
  <c r="A28" i="64" l="1"/>
  <c r="A30" i="64" l="1"/>
  <c r="A32" i="64" l="1"/>
  <c r="A34" i="64" s="1"/>
  <c r="A36" i="64" l="1"/>
  <c r="A38" i="64" s="1"/>
  <c r="A40" i="64" l="1"/>
  <c r="A42" i="64" s="1"/>
  <c r="A44" i="64" s="1"/>
  <c r="A46" i="64" s="1"/>
  <c r="A48" i="64" s="1"/>
  <c r="A103" i="64"/>
  <c r="A105" i="64"/>
</calcChain>
</file>

<file path=xl/sharedStrings.xml><?xml version="1.0" encoding="utf-8"?>
<sst xmlns="http://schemas.openxmlformats.org/spreadsheetml/2006/main" count="158" uniqueCount="102">
  <si>
    <t>Opis stavke</t>
  </si>
  <si>
    <t>Jed. mjere</t>
  </si>
  <si>
    <t>Količina</t>
  </si>
  <si>
    <t>Jedinična</t>
  </si>
  <si>
    <t>Ukupna</t>
  </si>
  <si>
    <t>1.</t>
  </si>
  <si>
    <t>2.</t>
  </si>
  <si>
    <t>3.</t>
  </si>
  <si>
    <t>Redni br. stavke</t>
  </si>
  <si>
    <t>4.</t>
  </si>
  <si>
    <t>5.</t>
  </si>
  <si>
    <t>6.</t>
  </si>
  <si>
    <t>7.</t>
  </si>
  <si>
    <t>8.</t>
  </si>
  <si>
    <t>9.</t>
  </si>
  <si>
    <t>SVEUKUPNO:</t>
  </si>
  <si>
    <t>UVOD</t>
  </si>
  <si>
    <t>U svim stavkama ovog troškovnika ukljkučena je nabava, doprema, montaža i spajanje, komplet sa sitnim instalacijskim materijalom i priborom. Sve radove mora za Izvođača izvesti kvalificirana radna snaga.</t>
  </si>
  <si>
    <t>Sav građevni materijal i pribor prije ugradnje mora odobriti nadzorni inženjer.</t>
  </si>
  <si>
    <t xml:space="preserve">Izvođač radova dužan je za eventualne izmjene u toku građenja obavijestiti Investitora i nadzornog inženjera. </t>
  </si>
  <si>
    <t>Za svu ugrađenu opremu i materijal izvođač je dužan Investitoru predati isprave o sukladnosti i ostale dokaze kvalitete izvedenih radova  i ugrađenje opreme (pregled, ispitivanja, mjerenja i sl.).</t>
  </si>
  <si>
    <t>Prilikom narudžbe instalacijskog materijala, opreme i uređaja te tijekom izvođenja radova Izvođač je dužan primjenjivati  odredbe važećih zakona i propisa.</t>
  </si>
  <si>
    <t>Prilikom preuzimanja proizvoda potrebnih za izvođenje električne instalacije izvođač mora obavezno utvrditi:
 - je li građevni proizvod isporučen s oznakom sukladnosti u skladu sa važećim propisom kojim se uređuje označavanje građevnih proizvoda i podudaraju li se podaci na dokumentaciji s kojom je građevni proizvod isporučen s podacima u propisanoj oznaci
 - je li građevni proizvod isporučen sa potrebnim ispravama o sukladnosti ili tehničkim dopuštenjima
 - je li građevni proizvod isporučen s tehničkim uputama za ugradnju i uporabu na hrvatskom jeziku
 - jesu li svojstva, uključivo i rok uporabe građevnog proizvoda te podaci značajni za njegovu ugradnju, uporabu i utjecaj na svojstva i trajnost električne instalacije sukladni svojstvima i podacima određenim glavnim projektom</t>
  </si>
  <si>
    <t>U svim stavkama ovog troškovnika, prilikom izrade ponude, obuhvaćeni su ukupni troškovi materijala, opreme i rada za potpuno dovršenje cjelokupnog posla uključujući:
 - nabavu i transport na gradilište
 - spajanje i montažu opreme prema priloženoj tehničkoj dokumentaciji i uputama proizvođača, uz korištenje kvalitetnog elektroinstalacijskog materijala uporabom kvalificirane i stručne radne snage
 - popratne građevinske radove poput izrade i zatvaranja šliceva za polaganje kabela, izrade niša za ugradnju i obzidavanje razvodnih ormara, izrade otvora za ugradnju podžbukne opreme i slično, uz dovođenje svih površina zahvata u prvobitno stanje
 - pregled i ispitivanje električnih instalacija te izrada potrebnih atesta o izvršenim mjerenjima i ispitivanjima od strane ovlaštene osobe
 - puštanje sustava u rad, primopredaja sustava, izrada dokumentacije izvedenog stanja i uputa za rukovanje na hrvatskom jeziku
 - grubo i fino čišćnje prostora tijekom izvođenja i nakon izvedenih radova</t>
  </si>
  <si>
    <t>m'</t>
  </si>
  <si>
    <t>kom.</t>
  </si>
  <si>
    <t>U svim stavkama za razvodne ormare uključena je izrada jednopolnih shema usklađenih sa izvedenim stanjem i njihova zaštita PVC folijom, dimenzioniranje razdjelnika uz najmanje 30% slobodnog prostora za buduća proširenja, ugradnja razdjelnika na za to predviđeno mjesto uz sve popratne radove, spajanje i označavanje svih dolaznih i odlaznih kabela i vodiča natpisnim pločicama, dobava i ugradnja kabelskih uvodnica, stezaljki i sabirnica, unutrašnje ožičenje razdjelnika i sl. Na vrata ormara mora se postavitit ime proizvođača, oznaka prema nacrtnoj dokumentaciji te oznaka sustava uzemljenja i vrsta zaštite.</t>
  </si>
  <si>
    <t>10.</t>
  </si>
  <si>
    <t>U slučaju nuđenja alternativne opreme Investitor prije konačnog odabira najpovoljnijeg ponuditelja ima pravo zatražiti uzorke ponuđene opreme zbog provođenja eventualnih ispitivanja i ocjene jednakovrijednosti te je ponuditelj dužan iste dostaviti u roku od 5 radnih dana.</t>
  </si>
  <si>
    <t xml:space="preserve">Prilikom nuđenja alternativnih proizvoda Izvođač OBVEZNO dodaje i dopunjava rubrike "tip" i "proizvođač" nuđene opreme. Sva ponuđena oprema mora biti jednakovrijednih ili povoljnijih tehničkih karakteristika u odnosu na opremu projektiranu i specificiranu ovim troškovnikom što je Izvođač prilikom nuđenja dužan i dokazati TEHNIČKIM PRORAČUNIMA (svjetlotehnički izračun, proračun kratkog spoja i slično) i KATALOŠKIM PODACIMA PROIZVOĐAČA te će se na istu zatražiti suglasnost projektanta i nazornog inženjera. </t>
  </si>
  <si>
    <t>kpl.</t>
  </si>
  <si>
    <t>ELEKTROTEHNIČKI  PROJEKT</t>
  </si>
  <si>
    <t>Investitor:</t>
  </si>
  <si>
    <t>Naziv građevine:</t>
  </si>
  <si>
    <t>Lokacija:</t>
  </si>
  <si>
    <t>Cijena [€]</t>
  </si>
  <si>
    <t>Ispitivanje instalacije jake struje u skladu sa normom HRN HD 60364-6, te izdavanje zapisnika o ispitivanju.
Obračun po kpl izvedene stavke.</t>
  </si>
  <si>
    <t>Napomena:</t>
  </si>
  <si>
    <t>Cijene ne sadrže PDV.</t>
  </si>
  <si>
    <t>kpt.</t>
  </si>
  <si>
    <t>• instalacijski prekidač nazivne struje B4A/1p/10kA</t>
  </si>
  <si>
    <t>• redne stezaljke</t>
  </si>
  <si>
    <t>• izolirane igličaste sabirnice, N i PE sabirnice, potporni izolatori, redne stezaljke, vodiči za ožičenje, pokrovne ploče za DIN elemente, spojni materijal, oznake, natpisne pločice, vijčani i spojni pribor, nosači opreme te ostali sitni materijal.</t>
  </si>
  <si>
    <t>Obračun po kpt ugrađenog i atestiranog ormara do pune funkcionalnosti.</t>
  </si>
  <si>
    <t>• udarno gljivasto tipkalo za kućište ormara, 4A, 230V, crvene boje, zaštita min IP55</t>
  </si>
  <si>
    <t>• higrostat 40-90%, 1xC/O, 5A, 230Vac</t>
  </si>
  <si>
    <t>• distribucijski blokovi</t>
  </si>
  <si>
    <t>Dobava i ugradnja križnih podzemnih FeZn spojnica za uzemljivačku traku 25x4mm. Spojnice se ugrađuju u zemljani rov na prethodno položenu traku uzemljivača te se nakon ugradnje oblivaju bitumenom. U stavku uračunati sav potreban materijal i radove za ugradnju, sve do pune funkcionalnosti. 
Obračun po kom ugrađene spojnice.</t>
  </si>
  <si>
    <t xml:space="preserve">INSTALACIJA MOBILNIH PUNJAČA ELEKTRIČNIH VOZILA </t>
  </si>
  <si>
    <t xml:space="preserve">ENERGO d.o.o., DOLAC 14, 51000 RIJEKA
OIB: 99393766301  </t>
  </si>
  <si>
    <t xml:space="preserve">k.č. 4396/7 i 4396/5, k.o. ZAMET, GRAD RIJEKA </t>
  </si>
  <si>
    <r>
      <t xml:space="preserve">INSTALACIJA MOBILNIH PUNJAČA ELEKTRIČNIH VOZILA 
</t>
    </r>
    <r>
      <rPr>
        <b/>
        <sz val="22"/>
        <color theme="1"/>
        <rFont val="Tahoma"/>
        <family val="2"/>
        <charset val="238"/>
      </rPr>
      <t>TROŠKOVNIK SA OPISOM RADOVA</t>
    </r>
  </si>
  <si>
    <t>RAZVOD NAPAJANJA</t>
  </si>
  <si>
    <r>
      <t>• FG16OR  4x95mm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+1x50mm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(dionica NNR.TS ÷ SRO.PEV)</t>
    </r>
  </si>
  <si>
    <r>
      <t>• FG16OR  5x25mm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(dionica SRO.PEV ÷ PEV1)</t>
    </r>
  </si>
  <si>
    <r>
      <t>• FG16OR  5x25mm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(dionica SRO.PEV ÷ PEV2)</t>
    </r>
  </si>
  <si>
    <r>
      <t>Dobava i ugradnja kabelskih završetaka za kabel FG16OR 5x25mm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1 kV. Stavka uključuje pripremu kabela i ugradnju završetka.
Obračun po kom ugrađenog završetka.</t>
    </r>
  </si>
  <si>
    <r>
      <t>Dobava i ugradnja kabelskih završetaka za kabel FG16OR 4x95mm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+ 1x50mm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1 kV. Stavka uključuje pripremu kabela i ugradnju završetka.
Obračun po kom ugrađenog završetka.</t>
    </r>
  </si>
  <si>
    <r>
      <t>Spajanje kabela FG16OR 5x25mm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na razvodnim ormarima. Stavka uključuje spajanje i sve prateće radove i materijal potreban za potpuno dovršenje stavke.
Obračun po kom spojenog kabela, jednostrano.</t>
    </r>
  </si>
  <si>
    <r>
      <t>Spajanje kabela FG16OR 4x95mm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+ 1x50mm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na razvodnim ormarima. Stavka uključuje spajanje i sve prateće radove i materijal potreban za potpuno dovršenje stavke.
Obračun po kom spojenog kabela, jednostrano.</t>
    </r>
  </si>
  <si>
    <t>Dobava i polaganje uzemljivača u prethodno pripremljen kabelski rov u materijal iz iskopa ili tampon. Predviđen je uzemljivač izrađen od FeZn trake 25x4mm. U svaku uračunati sav potreban materijal i radove na polaganju uzemljivača, sve do pune funkcionalnosti. 
Obračun po m' položenog uzemljivača.</t>
  </si>
  <si>
    <t>Dobava materijala i izrada odvojaka (izvoda) sa uzemljivača u rovu, prosječne dužine l=2,0m. U stavku uračunati križnu FeZn spojnicu (1 kom), oblivanje spoja bitumenom, FeZn traku 25x4mm dužine l=2,0m. Izvodi se postavljaju u kabelske zdence i razvodne ormare.
Obračun po kom izvedenog odvojka.</t>
  </si>
  <si>
    <t>Izrada spoja prethodno izvedenog izvoda sa uzemljivača - FeZn trake 25x4mm na PE ili PEN sabirnice u razvodnim ormarima ili na metalne mase. U stavku uračunati sav potreban sitni materijal i radove potrebne za potpuno izvršenje stavke.
Obračun po kom izvedenog spoja.</t>
  </si>
  <si>
    <t>Dobava i polaganje PVC dvoslojnih korugiranih fleksibilnih cijevi Ø160mm za podzemno polaganje u prethodno pripremljen rov. U stavku uračunati ravne nastavke za spajanje segmenata cijevi. Cijevi moraju biti profilirane izvana i glatke iznutra, visokootporne na pritiske i udarce te UV stabilne. Mehanička svojstva prema DIN 16961 ili jednakovrijedno. Boja cijevi crvena. Cijevi se polažu u konfiguraciji 3 x PVC Ø160mm.
Obračun po m' položene konfiguracije cijevi.</t>
  </si>
  <si>
    <t>Dobava i polaganje PVC dvoslojnih korugiranih fleksibilnih cijevi Ø110mm za podzemno polaganje u prethodno pripremljen rov. U stavku uračunati ravne nastavke za spajanje segmenata cijevi. Cijevi moraju biti profilirane izvana i glatke iznutra, visokootporne na pritiske i udarce te UV stabilne. Mehanička svojstva prema DIN 16961 ili jednakovrijedno. Boja cijevi crvena. Cijevi se polažu u konfiguraciji 6 x PVC Ø110mm.
Obračun po m' položene konfiguracije cijevi.</t>
  </si>
  <si>
    <t>Dobava i polaganje PVC dvoslojnih korugiranih fleksibilnih cijevi Ø110mm za podzemno polaganje u prethodno pripremljen rov. U stavku uračunati ravne nastavke za spajanje segmenata cijevi. Cijevi moraju biti profilirane izvana i glatke iznutra, visokootporne na pritiske i udarce te UV stabilne. Mehanička svojstva prema DIN 16961 ili jednakovrijedno. Boja cijevi crvena. Cijevi se polažu u konfiguraciji 5 x PVC Ø110mm.
Obračun po m' položene konfiguracije cijevi.</t>
  </si>
  <si>
    <t>Dobava i polaganje PVC dvoslojnih korugiranih fleksibilnih cijevi Ø75mm za podzemno polaganje u prethodno pripremljen rov. U stavku uračunati ravne nastavke za spajanje segmenata cijevi. Cijevi moraju biti profilirane izvana i glatke iznutra, visokootporne na pritiske i udarce te UV stabilne. Mehanička svojstva prema DIN 16961 ili jednakovrijedno. Boja cijevi crvena. Cijevi se polažu u konfiguraciji 1 x PVC Ø75mm.
Obračun po m' položene konfiguracije cijevi.</t>
  </si>
  <si>
    <t>Ispitivanje uzemljenja te izdavanje zapisnika o ispitivanju.
Obračun po kpl izvedene stavke.</t>
  </si>
  <si>
    <t>RAZVODNI ORMARI</t>
  </si>
  <si>
    <t xml:space="preserve">Dobava, ugradnja, sklapanje i spajanje samostojećeg  glavnog razvodnog ormara punionica, oznake SRO.PEV. Ormar se ugrađuje ugrađuje uz rub parkirališta u zelenoj površini. Ormar se sastoji od kućišta i temelja (postolja), izrađenih od UV stabilnog prešanog poliestera ojačanog staklenim vlaknima. Zaštita ormara min IP55.
Ormar je opremljen temeljnom pločom, N i PE sabirnicama, tipsklim punim vratima i DIN nosačima. Ulaz i izlaz kabela u ormar sa donje strane kroz otvoreno dno.
Stavka sadrži uvlačenje prethodno položenih PVC cijevi i uzemljivača u ormar te sve prateće građevinske radove potrebne za ugradnju ormara (iskop jame za ugradnju, zatrpavanje jame nakon ugradnje). 
U ormar se ugrađuje oprema zaštite i upravljanja prema donjoj specifikaciji. </t>
  </si>
  <si>
    <t>• rastavna sklopka 250A, 3p, 400V, za ugradnju na ploču, sa mogućnošću dogradnje naposnkog okidača</t>
  </si>
  <si>
    <t>• naponski okidač za rastavnu sklopku, 230Vac</t>
  </si>
  <si>
    <t>• instalacijski prekidač nazivne struje C40A/3p/10kA</t>
  </si>
  <si>
    <t>• odvodnici prenapona tip 1+2, 25kA, 4p, za TN-S sustav</t>
  </si>
  <si>
    <t>• instalacijski prekidač nazivne struje C63A/4p/10kA</t>
  </si>
  <si>
    <t>• strujna zaštitna sklopka 63A, 4p, 30mA, tip B</t>
  </si>
  <si>
    <t>• otporni grijač 200W, 230Vac, IP44</t>
  </si>
  <si>
    <t xml:space="preserve">Dobava, ugradnja, sklapanje i spajanje samostojećeg  priključnog ormara mobilnog punjača, oznake PEV1 / PEV2. Ormar se ugrađuje ugrađuje uz rub parkirališta u zelenoj površini. Ormar se sastoji od kućišta i temelja (postolja), izrađenih od UV stabilnog prešanog poliestera ojačanog staklenim vlaknima. Zaštita ormara min IP55.
Ormar je opremljen temeljnom pločom, N i PE sabirnicama, tipsklim punim vratima i DIN nosačima. Ulaz kabela u ormar sa donje strane kroz otvoreno dno.
Stavka sadrži uvlačenje prethodno položenih PVC cijevi i uzemljivača u ormar te sve prateće građevinske radove potrebne za ugradnju ormara (iskop jame za ugradnju, zatrpavanje jame nakon ugradnje). 
U ormar se ugrađuje oprema zaštite i upravljanja prema donjoj specifikaciji. </t>
  </si>
  <si>
    <t>• rastavna sklopka-osigurač 160A, 3p, 400V, za ugradnju na temeljnu ploču</t>
  </si>
  <si>
    <t>• kratkospojnik 100A, za rastavnu sklopku</t>
  </si>
  <si>
    <t xml:space="preserve">• industrijska utičnica 63A, 400V, 3P+N+PE, zaštita min IP55, prema normi IEC309 ili jednakovrijedno, za ugradnju na kućište ili vrata ormara </t>
  </si>
  <si>
    <t>• N i PE sabirnice, potporni izolatori, redne stezaljke, vodiči za ožičenje, spojni materijal, oznake, natpisne pločice, vijčani i spojni pribor, nosači opreme te ostali sitni materijal.</t>
  </si>
  <si>
    <t xml:space="preserve">Dobava i ugradnja originalnog brtvenog čepa za krajeve PVC cijevi promjera u kabelskim zdencima.
Obračun po kom ugrađenog čepa. </t>
  </si>
  <si>
    <t>Dobava i ugradnja pokositrenih bakrenih sabirnica dimenzija 30x10mm (ŠxV) za nazivnu struju 630A. Stavka uključuje dobavu sabirnica, izmjeru na terenu u ormaru NNR.TS te izradu radioničkog montažnog nacrta, savijanje sabirnica i spajanje na glavne sabirnice i kompaktni prekidač, sa svi sitnim materijalom i priborom. 
Obračun po m' ugrađene sabirnice.</t>
  </si>
  <si>
    <t>Dobava i ugradnja zaštitnih pokrova za bakrene sabirnice izrađenih od pleksiglasa. 
Obračun po kpt izvedene stavke.</t>
  </si>
  <si>
    <t>DORADA RAZDJELNIKA NNR.TS</t>
  </si>
  <si>
    <t>Dobava i ugradnja montažne temeljne ploče dimenzija cca 600x800mm, komplet sa nosačima za ugradnju u postojeći razvodni ormar NNR.TS, polje 12. Stavka uključuje ploču, montažni pribor i sve prateće radove do pune funkcionalnosti.
Obračun po kpt ugrađene ploče.</t>
  </si>
  <si>
    <t>Dobava, ugradnja i spajanje instalacijskog prekidača B6A/3p/15kA na DIN nosač na montažnu ploču. Stavka uključuje prekidač, DIN nosač i vodiče za ožičenje.
Obračun po kpt izvedene stavke.</t>
  </si>
  <si>
    <t>Dobava, ugradnja i spajanje instalacijskog prekidača C80A/3p/15kA na DIN nosač na montažnu ploču. Stavka uključuje prekidač, DIN nosač i vodiče za ožičenje.
Obračun po kpt izvedene stavke.</t>
  </si>
  <si>
    <t>Dobava, ugradnja i spajanje odvodnika prenapona tip 1+2, 25kA, 3P, za TN-C sustav. Odvodnik se ugrađuje na DIN nosač na montažnu ploču. Stavka uključuje odvodnik, DIN nosač i vodiče za ožičenje.
Obračun po kpt izvedene stavke.</t>
  </si>
  <si>
    <t>Dobava, ugradnja i spajanje strujnog mjernog transformatora 200/5A, klasa 1, potrošnja do 5VA, radni napon do 720V, za ugradnju na bakrenu sabirnicu 30x10mm.  Stavka uključuje transformator, vodiče za ožičenje i sitni montažni pribor.
Obračun po kom ugrađenog transformatora.</t>
  </si>
  <si>
    <t>Dobava, ugradnja i spajanje niskonaponskog kompaktnog zaštitnog prekidača, nazivne struje tijela prekidača 200A, nazivnog napona 440V, tropolni 3P, fiksne izvedbe, nazivne granične prekidne moći Icu=25 kA, termomagnetska zaštitna jedinica, In=200A. Stavka uključuje vodiče za ožičenje te sve prateće radove i materijal za potpunu ugradnju i spajanje prekidača do pune funkcionalnosti.
Obračun po kom ugrađenog prekidača.</t>
  </si>
  <si>
    <r>
      <t>Dobava i ugradnja tropolnih proširivih papuča (spreadera) za kompaktni prekidač za prihvat 1 bakrene žile presjeka 150mm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po fazi. 
Obračun po kpt tropolnih papuča.</t>
    </r>
  </si>
  <si>
    <t>Dobava, ugradnja i spajanje brojila utroška električne energije za indirektno mjerenje preko strujnih mjernih transformatora 5A, trofazno dvotarifno mjerenje, 3x230/400V. Brojilo mora imati digitalni LCD prikaz sa pozadinskim osvjetljenjem. Mogućnost mjerenja radne i jalove energije. Brojilo se ugrađuje na temeljnu ploču.
Obračun po kom ugrađenog brojila.</t>
  </si>
  <si>
    <t>REGULACIJA VRŠNE SNAGE</t>
  </si>
  <si>
    <t>Dobava, ugradnja i spajanje releja 6A, 230Vac, 4xC/O, sa postoljem, u upravljačke ormare kompresora. Relej se ugrađuje na DIN nosač ili montažnu ploču te spaja u strujni krug glavne ulazne sklopke. Stavka uključuje relej, DIN nosač i vodiče za ožičenje.
Obračun po kpt izvedene stavke.</t>
  </si>
  <si>
    <t>Dobava, ugradnja i spajanje instalacijskog prekidača B4A/1p/10kA na DIN nosač. Stavka uključuje prekidač, DIN nosač i vodiče za ožičenje.
Obračun po kpt izvedene stavke.</t>
  </si>
  <si>
    <t>Dobava, polaganje i obostrano spajanje signalnog kabela prema donjoj specifikaciji. Predviđeni su energetski kabeli izolirani HEPM gumom, ispunjeni i oplašteni  PVC-om, tip FG16OR (radna temperatrura do 90°C).  Kabeli se polažu u prethodno pripremljenoj kabelskoj kanalizaciji.
Stavka uključuje kabel, komplet sa svim sitnim spojnim priborom i radovima.
Obračun po m' položenog i obostrano spojenog kabela. 
Kabeli prema specifikaciji:</t>
  </si>
  <si>
    <r>
      <t>• FG16OR  5x1,5mm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 (dionica RO.K ÷ SRO.PEV)</t>
    </r>
  </si>
  <si>
    <t>Dobava i polaganje 1kV kabela glavnog i sekundarnog razvoda prema donjoj specifikaciji. Predviđeni su energetski kabeli izolirani HEPM gumom, ispunjeni i oplašteni  PVC-om, tip FG16OR (radna temperatrura do 90°C).  Kabeli se polažu u prethodno pripremljenoj kabelskoj kanalizaciji.
Stavka uključuje kabel, komplet sa svim sitnim spojnim priborom i radovima.
Obračun po m' položenog kabela. 
Kabeli prema specifikaciji:</t>
  </si>
  <si>
    <t>Dobava i polaganje PEHD cijevi vanjskog promjera Ø50mm u prethodno pripremljen zemljani rov na pješčanu posteljicu. Cijevi moraju biti izrađene od polietilena visoke gustoće, glatke izvana i užljebljene iznutra, za radni tlak min 10 bara, predviđene za upuhavanje TK kabela. Cijevi moraju bit izrađene prema normi HRN DIN 8074 ili jednakovrijedno i HRN DIN 8075 ili jednakovrijedno. U stavku uračunati originalne PEHD spojnice za ravni nastavak cijevi u rovu.
Obračun po m' konfiguracije cijevi 3 x PEHD Ø50mm.</t>
  </si>
  <si>
    <r>
      <t>Dobava materijala i izrada spojnog kabela za priključenje mobilnih punjača na ormare PEV. Kabel se izrađuje od kabela FG16OR 5x16mm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dužine 10m, sa obostrano ugrađenim utikačima 63A, 400V, 3P+N+PE, prema normi IEC309 ili jednakovrijedno.
Obračun po kom kabela.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</si>
</sst>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0\ [$kn-41A]_-;\-* #,##0.00\ [$kn-41A]_-;_-* &quot;-&quot;??\ [$kn-41A]_-;_-@_-"/>
  </numFmts>
  <fonts count="3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Tahoma"/>
      <family val="2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sz val="11"/>
      <name val="Times New Roman CE"/>
      <charset val="238"/>
    </font>
    <font>
      <b/>
      <sz val="26"/>
      <color theme="1"/>
      <name val="Tahoma"/>
      <family val="2"/>
      <charset val="238"/>
    </font>
    <font>
      <b/>
      <sz val="16"/>
      <name val="Tahoma"/>
      <family val="2"/>
    </font>
    <font>
      <b/>
      <sz val="22"/>
      <color theme="1"/>
      <name val="Tahoma"/>
      <family val="2"/>
      <charset val="238"/>
    </font>
    <font>
      <sz val="11"/>
      <name val="Tahoma"/>
      <family val="2"/>
      <charset val="238"/>
    </font>
    <font>
      <b/>
      <sz val="12"/>
      <name val="Tahoma"/>
      <family val="2"/>
      <charset val="238"/>
    </font>
    <font>
      <b/>
      <sz val="11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9" fillId="0" borderId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165" fontId="12" fillId="0" borderId="0"/>
    <xf numFmtId="165" fontId="1" fillId="0" borderId="0"/>
    <xf numFmtId="165" fontId="1" fillId="0" borderId="0"/>
    <xf numFmtId="0" fontId="1" fillId="0" borderId="0"/>
  </cellStyleXfs>
  <cellXfs count="171">
    <xf numFmtId="0" fontId="0" fillId="0" borderId="0" xfId="0"/>
    <xf numFmtId="0" fontId="6" fillId="0" borderId="0" xfId="1" applyFont="1"/>
    <xf numFmtId="4" fontId="6" fillId="0" borderId="0" xfId="1" applyNumberFormat="1" applyFont="1" applyAlignment="1">
      <alignment horizontal="right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wrapText="1"/>
    </xf>
    <xf numFmtId="4" fontId="4" fillId="0" borderId="0" xfId="1" applyNumberFormat="1" applyFont="1" applyAlignment="1">
      <alignment horizontal="right" vertical="top" wrapText="1"/>
    </xf>
    <xf numFmtId="0" fontId="2" fillId="0" borderId="0" xfId="6" applyAlignment="1">
      <alignment horizontal="center" vertical="center"/>
    </xf>
    <xf numFmtId="0" fontId="2" fillId="0" borderId="0" xfId="6" applyAlignment="1">
      <alignment horizontal="right" vertical="center"/>
    </xf>
    <xf numFmtId="4" fontId="2" fillId="0" borderId="0" xfId="6" applyNumberFormat="1" applyAlignment="1">
      <alignment horizontal="center" vertical="center"/>
    </xf>
    <xf numFmtId="4" fontId="2" fillId="0" borderId="0" xfId="6" applyNumberFormat="1" applyAlignment="1">
      <alignment horizontal="right" vertical="center" indent="1"/>
    </xf>
    <xf numFmtId="4" fontId="2" fillId="0" borderId="0" xfId="6" applyNumberFormat="1" applyAlignment="1">
      <alignment horizontal="right" vertical="center"/>
    </xf>
    <xf numFmtId="0" fontId="2" fillId="0" borderId="0" xfId="6" applyAlignment="1">
      <alignment horizontal="justify" vertical="top" wrapText="1"/>
    </xf>
    <xf numFmtId="0" fontId="5" fillId="0" borderId="0" xfId="1" applyFont="1" applyAlignment="1">
      <alignment horizontal="center" vertical="top" wrapText="1"/>
    </xf>
    <xf numFmtId="0" fontId="4" fillId="0" borderId="0" xfId="1" applyFont="1" applyAlignment="1">
      <alignment horizontal="right" vertical="top" wrapText="1"/>
    </xf>
    <xf numFmtId="164" fontId="5" fillId="0" borderId="0" xfId="1" applyNumberFormat="1" applyFont="1" applyAlignment="1">
      <alignment horizontal="center" wrapText="1"/>
    </xf>
    <xf numFmtId="4" fontId="5" fillId="0" borderId="0" xfId="1" applyNumberFormat="1" applyFont="1" applyAlignment="1">
      <alignment horizontal="center" wrapText="1"/>
    </xf>
    <xf numFmtId="0" fontId="6" fillId="0" borderId="0" xfId="1" applyFont="1" applyAlignment="1">
      <alignment vertical="center" wrapText="1"/>
    </xf>
    <xf numFmtId="1" fontId="2" fillId="0" borderId="0" xfId="6" applyNumberFormat="1" applyAlignment="1">
      <alignment horizontal="right" vertical="top"/>
    </xf>
    <xf numFmtId="0" fontId="2" fillId="0" borderId="0" xfId="6" applyAlignment="1">
      <alignment horizontal="left" vertical="center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 wrapText="1"/>
    </xf>
    <xf numFmtId="0" fontId="5" fillId="0" borderId="0" xfId="1" applyFont="1"/>
    <xf numFmtId="0" fontId="16" fillId="0" borderId="0" xfId="3" applyFont="1" applyAlignment="1">
      <alignment horizontal="right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right" vertical="top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wrapText="1"/>
    </xf>
    <xf numFmtId="4" fontId="5" fillId="0" borderId="0" xfId="1" applyNumberFormat="1" applyFont="1" applyAlignment="1">
      <alignment horizontal="right"/>
    </xf>
    <xf numFmtId="0" fontId="19" fillId="0" borderId="0" xfId="6" applyFont="1" applyAlignment="1">
      <alignment horizontal="center" vertical="top"/>
    </xf>
    <xf numFmtId="0" fontId="19" fillId="0" borderId="0" xfId="6" applyFont="1" applyAlignment="1">
      <alignment horizontal="justify" vertical="center" wrapText="1"/>
    </xf>
    <xf numFmtId="4" fontId="19" fillId="0" borderId="0" xfId="6" applyNumberFormat="1" applyFont="1" applyAlignment="1">
      <alignment horizontal="right" vertical="center"/>
    </xf>
    <xf numFmtId="0" fontId="2" fillId="0" borderId="0" xfId="6" applyAlignment="1">
      <alignment horizontal="center" vertical="center" wrapText="1"/>
    </xf>
    <xf numFmtId="0" fontId="16" fillId="0" borderId="0" xfId="3" applyFont="1" applyAlignment="1">
      <alignment horizontal="left"/>
    </xf>
    <xf numFmtId="0" fontId="16" fillId="0" borderId="0" xfId="3" applyFont="1"/>
    <xf numFmtId="43" fontId="16" fillId="0" borderId="0" xfId="5" applyFont="1" applyFill="1"/>
    <xf numFmtId="0" fontId="18" fillId="0" borderId="0" xfId="3" applyFont="1" applyAlignment="1">
      <alignment horizontal="left" vertical="top"/>
    </xf>
    <xf numFmtId="0" fontId="18" fillId="0" borderId="0" xfId="3" applyFont="1" applyAlignment="1">
      <alignment horizontal="left" wrapText="1"/>
    </xf>
    <xf numFmtId="0" fontId="16" fillId="0" borderId="0" xfId="3" applyFont="1" applyAlignment="1">
      <alignment horizontal="center" vertical="top" wrapText="1"/>
    </xf>
    <xf numFmtId="0" fontId="18" fillId="0" borderId="0" xfId="3" applyFont="1" applyAlignment="1">
      <alignment horizontal="left" vertical="top" wrapText="1"/>
    </xf>
    <xf numFmtId="0" fontId="16" fillId="0" borderId="0" xfId="3" applyFont="1" applyAlignment="1">
      <alignment horizontal="left" vertical="top"/>
    </xf>
    <xf numFmtId="43" fontId="16" fillId="0" borderId="0" xfId="5" applyFont="1" applyFill="1" applyAlignment="1">
      <alignment horizontal="left" vertical="top"/>
    </xf>
    <xf numFmtId="43" fontId="16" fillId="0" borderId="0" xfId="5" applyFont="1" applyFill="1" applyAlignment="1">
      <alignment vertical="top"/>
    </xf>
    <xf numFmtId="0" fontId="16" fillId="0" borderId="0" xfId="3" applyFont="1" applyAlignment="1">
      <alignment horizontal="left" vertical="top" wrapText="1"/>
    </xf>
    <xf numFmtId="1" fontId="5" fillId="0" borderId="0" xfId="6" applyNumberFormat="1" applyFont="1" applyAlignment="1">
      <alignment horizontal="right" vertical="top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4" fontId="4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right"/>
    </xf>
    <xf numFmtId="43" fontId="22" fillId="0" borderId="0" xfId="5" applyFont="1" applyFill="1"/>
    <xf numFmtId="0" fontId="22" fillId="0" borderId="0" xfId="3" applyFont="1"/>
    <xf numFmtId="0" fontId="12" fillId="0" borderId="0" xfId="3" applyAlignment="1">
      <alignment horizontal="right"/>
    </xf>
    <xf numFmtId="0" fontId="23" fillId="0" borderId="0" xfId="3" applyFont="1" applyAlignment="1">
      <alignment horizontal="left" vertical="top" wrapText="1"/>
    </xf>
    <xf numFmtId="0" fontId="22" fillId="0" borderId="0" xfId="3" applyFont="1" applyAlignment="1">
      <alignment horizontal="left" vertical="top" wrapText="1"/>
    </xf>
    <xf numFmtId="0" fontId="22" fillId="0" borderId="0" xfId="3" applyFont="1" applyAlignment="1">
      <alignment vertical="top" wrapText="1"/>
    </xf>
    <xf numFmtId="0" fontId="12" fillId="0" borderId="0" xfId="3" applyAlignment="1">
      <alignment vertical="top" wrapText="1"/>
    </xf>
    <xf numFmtId="0" fontId="23" fillId="0" borderId="0" xfId="3" applyFont="1" applyAlignment="1">
      <alignment horizontal="left" wrapText="1"/>
    </xf>
    <xf numFmtId="0" fontId="16" fillId="0" borderId="0" xfId="3" applyFont="1" applyAlignment="1">
      <alignment horizontal="left" wrapText="1"/>
    </xf>
    <xf numFmtId="0" fontId="24" fillId="0" borderId="0" xfId="6" applyFont="1" applyAlignment="1">
      <alignment horizontal="center" vertical="center"/>
    </xf>
    <xf numFmtId="17" fontId="23" fillId="0" borderId="0" xfId="3" quotePrefix="1" applyNumberFormat="1" applyFont="1" applyAlignment="1">
      <alignment horizontal="left" wrapText="1"/>
    </xf>
    <xf numFmtId="0" fontId="25" fillId="0" borderId="0" xfId="6" applyFont="1" applyAlignment="1">
      <alignment horizontal="left" vertical="center" wrapText="1"/>
    </xf>
    <xf numFmtId="0" fontId="7" fillId="0" borderId="0" xfId="6" applyFont="1" applyAlignment="1">
      <alignment horizontal="center" wrapText="1"/>
    </xf>
    <xf numFmtId="0" fontId="8" fillId="0" borderId="0" xfId="1" applyFont="1" applyAlignment="1">
      <alignment horizontal="right" vertical="top" wrapText="1"/>
    </xf>
    <xf numFmtId="0" fontId="7" fillId="0" borderId="0" xfId="1" applyFont="1" applyAlignment="1">
      <alignment horizontal="justify" vertical="top" wrapText="1"/>
    </xf>
    <xf numFmtId="0" fontId="6" fillId="0" borderId="0" xfId="1" applyFont="1" applyAlignment="1">
      <alignment horizontal="right" vertical="center"/>
    </xf>
    <xf numFmtId="0" fontId="3" fillId="0" borderId="0" xfId="1" applyAlignment="1">
      <alignment vertical="center"/>
    </xf>
    <xf numFmtId="0" fontId="7" fillId="0" borderId="0" xfId="6" applyFont="1" applyAlignment="1">
      <alignment horizontal="center" vertical="top"/>
    </xf>
    <xf numFmtId="0" fontId="7" fillId="0" borderId="0" xfId="6" applyFont="1" applyAlignment="1">
      <alignment horizontal="justify" vertical="center" wrapText="1"/>
    </xf>
    <xf numFmtId="4" fontId="7" fillId="0" borderId="0" xfId="6" applyNumberFormat="1" applyFont="1" applyAlignment="1">
      <alignment horizontal="right" vertical="center"/>
    </xf>
    <xf numFmtId="0" fontId="27" fillId="0" borderId="0" xfId="1" applyFont="1"/>
    <xf numFmtId="4" fontId="27" fillId="0" borderId="0" xfId="1" applyNumberFormat="1" applyFont="1" applyAlignment="1">
      <alignment horizontal="right"/>
    </xf>
    <xf numFmtId="0" fontId="27" fillId="0" borderId="0" xfId="1" applyFont="1" applyAlignment="1">
      <alignment horizontal="right"/>
    </xf>
    <xf numFmtId="0" fontId="27" fillId="0" borderId="0" xfId="1" applyFont="1" applyAlignment="1">
      <alignment horizontal="left"/>
    </xf>
    <xf numFmtId="0" fontId="27" fillId="0" borderId="0" xfId="1" applyFont="1" applyAlignment="1">
      <alignment horizontal="center"/>
    </xf>
    <xf numFmtId="0" fontId="27" fillId="0" borderId="0" xfId="1" applyFont="1" applyAlignment="1">
      <alignment vertical="center"/>
    </xf>
    <xf numFmtId="0" fontId="20" fillId="0" borderId="1" xfId="2" applyFont="1" applyBorder="1" applyAlignment="1">
      <alignment horizontal="center" vertical="center" wrapText="1"/>
    </xf>
    <xf numFmtId="0" fontId="29" fillId="0" borderId="0" xfId="1" applyFont="1" applyAlignment="1">
      <alignment horizontal="left"/>
    </xf>
    <xf numFmtId="0" fontId="20" fillId="0" borderId="2" xfId="2" applyFont="1" applyBorder="1" applyAlignment="1">
      <alignment horizontal="center" vertical="center"/>
    </xf>
    <xf numFmtId="0" fontId="20" fillId="0" borderId="2" xfId="2" applyFont="1" applyBorder="1" applyAlignment="1">
      <alignment horizontal="center" vertical="center" wrapText="1"/>
    </xf>
    <xf numFmtId="0" fontId="29" fillId="0" borderId="0" xfId="1" applyFont="1"/>
    <xf numFmtId="0" fontId="20" fillId="0" borderId="3" xfId="2" applyFont="1" applyBorder="1" applyAlignment="1">
      <alignment horizontal="center" vertical="center"/>
    </xf>
    <xf numFmtId="0" fontId="20" fillId="0" borderId="3" xfId="2" applyFont="1" applyBorder="1" applyAlignment="1">
      <alignment horizontal="center" vertical="center" wrapText="1"/>
    </xf>
    <xf numFmtId="0" fontId="29" fillId="0" borderId="0" xfId="1" applyFont="1" applyAlignment="1">
      <alignment horizontal="right" vertical="top" wrapText="1"/>
    </xf>
    <xf numFmtId="0" fontId="30" fillId="0" borderId="0" xfId="1" applyFont="1" applyAlignment="1">
      <alignment horizontal="justify" vertical="top" wrapText="1"/>
    </xf>
    <xf numFmtId="4" fontId="29" fillId="0" borderId="0" xfId="1" applyNumberFormat="1" applyFont="1" applyAlignment="1">
      <alignment horizontal="right" vertical="top" wrapText="1"/>
    </xf>
    <xf numFmtId="0" fontId="20" fillId="0" borderId="0" xfId="6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4" fontId="27" fillId="0" borderId="5" xfId="1" applyNumberFormat="1" applyFont="1" applyBorder="1" applyAlignment="1">
      <alignment horizontal="right"/>
    </xf>
    <xf numFmtId="0" fontId="27" fillId="0" borderId="5" xfId="1" applyFont="1" applyBorder="1"/>
    <xf numFmtId="0" fontId="27" fillId="0" borderId="5" xfId="1" applyFont="1" applyBorder="1" applyAlignment="1">
      <alignment horizontal="center"/>
    </xf>
    <xf numFmtId="0" fontId="26" fillId="0" borderId="5" xfId="2" applyFont="1" applyBorder="1" applyAlignment="1">
      <alignment horizontal="left" vertical="center" wrapText="1"/>
    </xf>
    <xf numFmtId="0" fontId="29" fillId="0" borderId="0" xfId="1" applyFont="1" applyAlignment="1">
      <alignment horizontal="center"/>
    </xf>
    <xf numFmtId="0" fontId="27" fillId="0" borderId="6" xfId="1" applyFont="1" applyBorder="1" applyAlignment="1">
      <alignment horizontal="right"/>
    </xf>
    <xf numFmtId="4" fontId="29" fillId="0" borderId="7" xfId="1" applyNumberFormat="1" applyFont="1" applyBorder="1" applyAlignment="1">
      <alignment horizontal="center"/>
    </xf>
    <xf numFmtId="0" fontId="30" fillId="2" borderId="6" xfId="2" applyFont="1" applyFill="1" applyBorder="1" applyAlignment="1">
      <alignment horizontal="center" vertical="center"/>
    </xf>
    <xf numFmtId="0" fontId="30" fillId="2" borderId="5" xfId="2" applyFont="1" applyFill="1" applyBorder="1" applyAlignment="1">
      <alignment horizontal="left" vertical="center" wrapText="1"/>
    </xf>
    <xf numFmtId="0" fontId="20" fillId="2" borderId="5" xfId="2" applyFont="1" applyFill="1" applyBorder="1" applyAlignment="1">
      <alignment horizontal="center"/>
    </xf>
    <xf numFmtId="0" fontId="20" fillId="2" borderId="7" xfId="2" applyFont="1" applyFill="1" applyBorder="1" applyAlignment="1">
      <alignment horizontal="center"/>
    </xf>
    <xf numFmtId="0" fontId="20" fillId="2" borderId="0" xfId="2" applyFont="1" applyFill="1" applyAlignment="1">
      <alignment horizontal="center" vertical="center"/>
    </xf>
    <xf numFmtId="0" fontId="20" fillId="2" borderId="0" xfId="2" applyFont="1" applyFill="1" applyAlignment="1">
      <alignment horizontal="center" vertical="center" wrapText="1"/>
    </xf>
    <xf numFmtId="0" fontId="20" fillId="2" borderId="0" xfId="2" applyFont="1" applyFill="1" applyAlignment="1">
      <alignment horizontal="center"/>
    </xf>
    <xf numFmtId="4" fontId="20" fillId="2" borderId="0" xfId="2" applyNumberFormat="1" applyFont="1" applyFill="1" applyAlignment="1">
      <alignment horizontal="center"/>
    </xf>
    <xf numFmtId="1" fontId="20" fillId="2" borderId="0" xfId="2" applyNumberFormat="1" applyFont="1" applyFill="1" applyAlignment="1">
      <alignment horizontal="right" vertical="top"/>
    </xf>
    <xf numFmtId="0" fontId="27" fillId="2" borderId="0" xfId="6" applyFont="1" applyFill="1" applyAlignment="1">
      <alignment horizontal="justify" vertical="top" wrapText="1"/>
    </xf>
    <xf numFmtId="4" fontId="27" fillId="2" borderId="0" xfId="2" applyNumberFormat="1" applyFont="1" applyFill="1" applyAlignment="1">
      <alignment horizontal="center"/>
    </xf>
    <xf numFmtId="1" fontId="27" fillId="2" borderId="0" xfId="6" applyNumberFormat="1" applyFont="1" applyFill="1" applyAlignment="1">
      <alignment horizontal="right" vertical="top"/>
    </xf>
    <xf numFmtId="49" fontId="27" fillId="2" borderId="0" xfId="0" applyNumberFormat="1" applyFont="1" applyFill="1" applyAlignment="1">
      <alignment horizontal="justify" vertical="top"/>
    </xf>
    <xf numFmtId="0" fontId="27" fillId="2" borderId="0" xfId="6" applyFont="1" applyFill="1" applyAlignment="1">
      <alignment horizontal="center"/>
    </xf>
    <xf numFmtId="4" fontId="27" fillId="2" borderId="0" xfId="6" applyNumberFormat="1" applyFont="1" applyFill="1" applyAlignment="1">
      <alignment horizontal="center"/>
    </xf>
    <xf numFmtId="0" fontId="20" fillId="2" borderId="0" xfId="2" applyFont="1" applyFill="1" applyAlignment="1">
      <alignment vertical="center" wrapText="1"/>
    </xf>
    <xf numFmtId="0" fontId="20" fillId="2" borderId="0" xfId="2" applyFont="1" applyFill="1" applyAlignment="1">
      <alignment horizontal="justify" vertical="top" wrapText="1"/>
    </xf>
    <xf numFmtId="0" fontId="30" fillId="2" borderId="6" xfId="2" applyFont="1" applyFill="1" applyBorder="1" applyAlignment="1">
      <alignment horizontal="center" vertical="top"/>
    </xf>
    <xf numFmtId="0" fontId="30" fillId="2" borderId="5" xfId="2" applyFont="1" applyFill="1" applyBorder="1" applyAlignment="1">
      <alignment horizontal="justify" vertical="center" wrapText="1"/>
    </xf>
    <xf numFmtId="4" fontId="20" fillId="2" borderId="5" xfId="2" applyNumberFormat="1" applyFont="1" applyFill="1" applyBorder="1" applyAlignment="1">
      <alignment horizontal="center"/>
    </xf>
    <xf numFmtId="4" fontId="30" fillId="2" borderId="7" xfId="2" applyNumberFormat="1" applyFont="1" applyFill="1" applyBorder="1" applyAlignment="1">
      <alignment horizontal="center"/>
    </xf>
    <xf numFmtId="0" fontId="20" fillId="2" borderId="0" xfId="2" applyFont="1" applyFill="1" applyAlignment="1">
      <alignment horizontal="center" vertical="top"/>
    </xf>
    <xf numFmtId="0" fontId="29" fillId="2" borderId="0" xfId="1" applyFont="1" applyFill="1" applyAlignment="1">
      <alignment horizontal="right" vertical="top" wrapText="1"/>
    </xf>
    <xf numFmtId="0" fontId="30" fillId="2" borderId="0" xfId="1" applyFont="1" applyFill="1" applyAlignment="1">
      <alignment horizontal="justify" vertical="top" wrapText="1"/>
    </xf>
    <xf numFmtId="4" fontId="29" fillId="2" borderId="0" xfId="1" applyNumberFormat="1" applyFont="1" applyFill="1" applyAlignment="1">
      <alignment horizontal="right" wrapText="1"/>
    </xf>
    <xf numFmtId="0" fontId="27" fillId="2" borderId="0" xfId="1" applyFont="1" applyFill="1"/>
    <xf numFmtId="0" fontId="27" fillId="2" borderId="0" xfId="1" applyFont="1" applyFill="1" applyAlignment="1">
      <alignment horizontal="center"/>
    </xf>
    <xf numFmtId="4" fontId="27" fillId="2" borderId="0" xfId="1" applyNumberFormat="1" applyFont="1" applyFill="1" applyAlignment="1">
      <alignment horizontal="right"/>
    </xf>
    <xf numFmtId="0" fontId="27" fillId="2" borderId="0" xfId="1" applyFont="1" applyFill="1" applyAlignment="1">
      <alignment horizontal="right"/>
    </xf>
    <xf numFmtId="0" fontId="27" fillId="2" borderId="0" xfId="0" applyFont="1" applyFill="1" applyAlignment="1">
      <alignment horizontal="justify" vertical="top" wrapText="1"/>
    </xf>
    <xf numFmtId="4" fontId="27" fillId="2" borderId="0" xfId="6" applyNumberFormat="1" applyFont="1" applyFill="1" applyAlignment="1">
      <alignment horizontal="right"/>
    </xf>
    <xf numFmtId="0" fontId="27" fillId="2" borderId="0" xfId="6" applyFont="1" applyFill="1" applyAlignment="1">
      <alignment vertical="top" wrapText="1"/>
    </xf>
    <xf numFmtId="0" fontId="27" fillId="2" borderId="0" xfId="6" applyFont="1" applyFill="1" applyAlignment="1">
      <alignment horizontal="right"/>
    </xf>
    <xf numFmtId="0" fontId="31" fillId="2" borderId="4" xfId="6" applyFont="1" applyFill="1" applyBorder="1" applyAlignment="1">
      <alignment horizontal="justify" vertical="top" wrapText="1"/>
    </xf>
    <xf numFmtId="0" fontId="27" fillId="2" borderId="4" xfId="6" applyFont="1" applyFill="1" applyBorder="1" applyAlignment="1">
      <alignment horizontal="center"/>
    </xf>
    <xf numFmtId="4" fontId="27" fillId="2" borderId="4" xfId="6" applyNumberFormat="1" applyFont="1" applyFill="1" applyBorder="1" applyAlignment="1">
      <alignment horizontal="center"/>
    </xf>
    <xf numFmtId="0" fontId="20" fillId="2" borderId="0" xfId="6" applyFont="1" applyFill="1" applyAlignment="1">
      <alignment horizontal="center" vertical="top"/>
    </xf>
    <xf numFmtId="0" fontId="20" fillId="2" borderId="0" xfId="6" applyFont="1" applyFill="1" applyAlignment="1">
      <alignment horizontal="justify" vertical="top" wrapText="1"/>
    </xf>
    <xf numFmtId="0" fontId="20" fillId="2" borderId="0" xfId="6" applyFont="1" applyFill="1" applyAlignment="1">
      <alignment horizontal="center"/>
    </xf>
    <xf numFmtId="4" fontId="20" fillId="2" borderId="0" xfId="6" applyNumberFormat="1" applyFont="1" applyFill="1" applyAlignment="1">
      <alignment horizontal="center"/>
    </xf>
    <xf numFmtId="49" fontId="26" fillId="2" borderId="5" xfId="0" applyNumberFormat="1" applyFont="1" applyFill="1" applyBorder="1" applyAlignment="1">
      <alignment vertical="top"/>
    </xf>
    <xf numFmtId="4" fontId="27" fillId="2" borderId="5" xfId="1" applyNumberFormat="1" applyFont="1" applyFill="1" applyBorder="1" applyAlignment="1">
      <alignment horizontal="right"/>
    </xf>
    <xf numFmtId="0" fontId="27" fillId="2" borderId="5" xfId="1" applyFont="1" applyFill="1" applyBorder="1"/>
    <xf numFmtId="0" fontId="27" fillId="2" borderId="5" xfId="1" applyFont="1" applyFill="1" applyBorder="1" applyAlignment="1">
      <alignment horizontal="center"/>
    </xf>
    <xf numFmtId="0" fontId="27" fillId="2" borderId="7" xfId="1" applyFont="1" applyFill="1" applyBorder="1" applyAlignment="1">
      <alignment horizontal="center"/>
    </xf>
    <xf numFmtId="1" fontId="27" fillId="2" borderId="0" xfId="2" applyNumberFormat="1" applyFont="1" applyFill="1" applyAlignment="1">
      <alignment horizontal="right" vertical="top"/>
    </xf>
    <xf numFmtId="0" fontId="27" fillId="2" borderId="0" xfId="1" applyFont="1" applyFill="1" applyAlignment="1">
      <alignment horizontal="left"/>
    </xf>
    <xf numFmtId="0" fontId="30" fillId="2" borderId="0" xfId="2" applyFont="1" applyFill="1" applyAlignment="1">
      <alignment horizontal="center" vertical="top"/>
    </xf>
    <xf numFmtId="0" fontId="30" fillId="2" borderId="0" xfId="2" applyFont="1" applyFill="1" applyAlignment="1">
      <alignment horizontal="justify" vertical="center" wrapText="1"/>
    </xf>
    <xf numFmtId="4" fontId="30" fillId="2" borderId="0" xfId="2" applyNumberFormat="1" applyFont="1" applyFill="1" applyAlignment="1">
      <alignment horizontal="center"/>
    </xf>
    <xf numFmtId="0" fontId="29" fillId="2" borderId="0" xfId="1" applyFont="1" applyFill="1" applyAlignment="1">
      <alignment horizontal="center" vertical="center"/>
    </xf>
    <xf numFmtId="4" fontId="29" fillId="2" borderId="0" xfId="1" applyNumberFormat="1" applyFont="1" applyFill="1" applyAlignment="1">
      <alignment horizontal="center"/>
    </xf>
    <xf numFmtId="49" fontId="30" fillId="2" borderId="0" xfId="2" applyNumberFormat="1" applyFont="1" applyFill="1" applyAlignment="1">
      <alignment horizontal="left" vertical="center" wrapText="1"/>
    </xf>
    <xf numFmtId="0" fontId="30" fillId="2" borderId="0" xfId="2" applyFont="1" applyFill="1" applyAlignment="1">
      <alignment horizontal="left" vertical="center" wrapText="1"/>
    </xf>
    <xf numFmtId="0" fontId="20" fillId="0" borderId="0" xfId="2" applyFont="1" applyAlignment="1">
      <alignment horizontal="center" vertical="center" wrapText="1"/>
    </xf>
    <xf numFmtId="0" fontId="20" fillId="0" borderId="4" xfId="2" applyFont="1" applyBorder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0" fontId="7" fillId="0" borderId="0" xfId="6" applyFont="1" applyAlignment="1">
      <alignment horizontal="left" vertical="center" wrapText="1"/>
    </xf>
    <xf numFmtId="0" fontId="6" fillId="0" borderId="0" xfId="1" applyFont="1" applyAlignment="1">
      <alignment horizontal="center"/>
    </xf>
    <xf numFmtId="0" fontId="11" fillId="0" borderId="0" xfId="6" applyFont="1" applyAlignment="1">
      <alignment horizontal="center" vertical="center" wrapText="1"/>
    </xf>
    <xf numFmtId="0" fontId="11" fillId="0" borderId="4" xfId="6" applyFont="1" applyBorder="1" applyAlignment="1">
      <alignment horizontal="center" vertical="center" wrapText="1"/>
    </xf>
    <xf numFmtId="0" fontId="2" fillId="0" borderId="0" xfId="6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3" fillId="0" borderId="0" xfId="6" applyFont="1" applyAlignment="1">
      <alignment horizontal="center" vertical="top" wrapText="1"/>
    </xf>
    <xf numFmtId="0" fontId="4" fillId="0" borderId="0" xfId="1" applyFont="1" applyAlignment="1">
      <alignment horizontal="right" vertical="center"/>
    </xf>
    <xf numFmtId="0" fontId="19" fillId="0" borderId="0" xfId="6" applyFont="1" applyAlignment="1">
      <alignment horizontal="left" vertical="center" wrapText="1"/>
    </xf>
    <xf numFmtId="0" fontId="5" fillId="0" borderId="0" xfId="1" applyFont="1" applyAlignment="1">
      <alignment horizontal="center"/>
    </xf>
    <xf numFmtId="0" fontId="17" fillId="0" borderId="0" xfId="3" applyFont="1" applyAlignment="1">
      <alignment horizontal="left" vertical="top"/>
    </xf>
    <xf numFmtId="0" fontId="17" fillId="0" borderId="0" xfId="3" applyFont="1" applyAlignment="1">
      <alignment horizontal="left"/>
    </xf>
    <xf numFmtId="0" fontId="16" fillId="0" borderId="0" xfId="3" applyFont="1" applyAlignment="1">
      <alignment horizontal="left" vertical="top" wrapText="1"/>
    </xf>
  </cellXfs>
  <cellStyles count="11">
    <cellStyle name="Comma 2" xfId="4" xr:uid="{00000000-0005-0000-0000-000000000000}"/>
    <cellStyle name="Normal 2" xfId="1" xr:uid="{00000000-0005-0000-0000-000002000000}"/>
    <cellStyle name="Normal 3" xfId="2" xr:uid="{00000000-0005-0000-0000-000003000000}"/>
    <cellStyle name="Normal 3 2" xfId="6" xr:uid="{00000000-0005-0000-0000-000004000000}"/>
    <cellStyle name="Normal 4" xfId="3" xr:uid="{00000000-0005-0000-0000-000005000000}"/>
    <cellStyle name="Normal 5" xfId="10" xr:uid="{00000000-0005-0000-0000-000006000000}"/>
    <cellStyle name="Normalno" xfId="0" builtinId="0"/>
    <cellStyle name="Normalno 2" xfId="7" xr:uid="{00000000-0005-0000-0000-000007000000}"/>
    <cellStyle name="Normalno 3" xfId="8" xr:uid="{00000000-0005-0000-0000-000008000000}"/>
    <cellStyle name="Normalno 4" xfId="9" xr:uid="{00000000-0005-0000-0000-000009000000}"/>
    <cellStyle name="Zarez 2" xfId="5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5143500</xdr:colOff>
      <xdr:row>0</xdr:row>
      <xdr:rowOff>19050</xdr:rowOff>
    </xdr:from>
    <xdr:to>
      <xdr:col>2</xdr:col>
      <xdr:colOff>1111725</xdr:colOff>
      <xdr:row>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248150" y="19050"/>
          <a:ext cx="435450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hr-HR"/>
        </a:p>
      </xdr:txBody>
    </xdr:sp>
    <xdr:clientData/>
  </xdr:twoCellAnchor>
  <xdr:twoCellAnchor>
    <xdr:from>
      <xdr:col>0</xdr:col>
      <xdr:colOff>9525</xdr:colOff>
      <xdr:row>0</xdr:row>
      <xdr:rowOff>9525</xdr:rowOff>
    </xdr:from>
    <xdr:to>
      <xdr:col>1</xdr:col>
      <xdr:colOff>723375</xdr:colOff>
      <xdr:row>4</xdr:row>
      <xdr:rowOff>171450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525" y="9525"/>
          <a:ext cx="1152000" cy="885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hr-HR" sz="900">
            <a:latin typeface="Tahoma" pitchFamily="34" charset="0"/>
            <a:ea typeface="Tahoma" pitchFamily="34" charset="0"/>
            <a:cs typeface="Tahoma" pitchFamily="34" charset="0"/>
          </a:endParaRPr>
        </a:p>
      </xdr:txBody>
    </xdr:sp>
    <xdr:clientData/>
  </xdr:twoCellAnchor>
  <xdr:twoCellAnchor>
    <xdr:from>
      <xdr:col>3</xdr:col>
      <xdr:colOff>219075</xdr:colOff>
      <xdr:row>0</xdr:row>
      <xdr:rowOff>19050</xdr:rowOff>
    </xdr:from>
    <xdr:to>
      <xdr:col>5</xdr:col>
      <xdr:colOff>816451</xdr:colOff>
      <xdr:row>4</xdr:row>
      <xdr:rowOff>171450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905375" y="19050"/>
          <a:ext cx="1930876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hr-HR" sz="900">
            <a:latin typeface="Tahoma" pitchFamily="34" charset="0"/>
            <a:ea typeface="Tahoma" pitchFamily="34" charset="0"/>
            <a:cs typeface="Tahoma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5143500</xdr:colOff>
      <xdr:row>0</xdr:row>
      <xdr:rowOff>19050</xdr:rowOff>
    </xdr:from>
    <xdr:to>
      <xdr:col>2</xdr:col>
      <xdr:colOff>1111725</xdr:colOff>
      <xdr:row>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248150" y="19050"/>
          <a:ext cx="435450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hr-HR"/>
        </a:p>
      </xdr:txBody>
    </xdr:sp>
    <xdr:clientData/>
  </xdr:twoCellAnchor>
  <xdr:twoCellAnchor>
    <xdr:from>
      <xdr:col>0</xdr:col>
      <xdr:colOff>9525</xdr:colOff>
      <xdr:row>0</xdr:row>
      <xdr:rowOff>9525</xdr:rowOff>
    </xdr:from>
    <xdr:to>
      <xdr:col>1</xdr:col>
      <xdr:colOff>723375</xdr:colOff>
      <xdr:row>4</xdr:row>
      <xdr:rowOff>171450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525" y="9525"/>
          <a:ext cx="1152000" cy="885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hr-HR" sz="900">
            <a:latin typeface="Tahoma" pitchFamily="34" charset="0"/>
            <a:ea typeface="Tahoma" pitchFamily="34" charset="0"/>
            <a:cs typeface="Tahoma" pitchFamily="34" charset="0"/>
          </a:endParaRPr>
        </a:p>
      </xdr:txBody>
    </xdr:sp>
    <xdr:clientData/>
  </xdr:twoCellAnchor>
  <xdr:twoCellAnchor>
    <xdr:from>
      <xdr:col>3</xdr:col>
      <xdr:colOff>561975</xdr:colOff>
      <xdr:row>0</xdr:row>
      <xdr:rowOff>19050</xdr:rowOff>
    </xdr:from>
    <xdr:to>
      <xdr:col>5</xdr:col>
      <xdr:colOff>816450</xdr:colOff>
      <xdr:row>4</xdr:row>
      <xdr:rowOff>171450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248275" y="19050"/>
          <a:ext cx="1587975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 eaLnBrk="1" fontAlgn="auto" latinLnBrk="0" hangingPunct="1"/>
          <a:r>
            <a:rPr lang="hr-H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</a:t>
          </a:r>
          <a:endParaRPr lang="hr-HR" sz="900">
            <a:latin typeface="Tahoma" pitchFamily="34" charset="0"/>
            <a:ea typeface="Tahoma" pitchFamily="34" charset="0"/>
            <a:cs typeface="Tahoma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5143500</xdr:colOff>
      <xdr:row>0</xdr:row>
      <xdr:rowOff>19050</xdr:rowOff>
    </xdr:from>
    <xdr:to>
      <xdr:col>2</xdr:col>
      <xdr:colOff>1111725</xdr:colOff>
      <xdr:row>4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248150" y="19050"/>
          <a:ext cx="435450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hr-HR"/>
        </a:p>
      </xdr:txBody>
    </xdr:sp>
    <xdr:clientData/>
  </xdr:twoCellAnchor>
  <xdr:twoCellAnchor>
    <xdr:from>
      <xdr:col>0</xdr:col>
      <xdr:colOff>9525</xdr:colOff>
      <xdr:row>0</xdr:row>
      <xdr:rowOff>9525</xdr:rowOff>
    </xdr:from>
    <xdr:to>
      <xdr:col>1</xdr:col>
      <xdr:colOff>723375</xdr:colOff>
      <xdr:row>4</xdr:row>
      <xdr:rowOff>171450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9525" y="9525"/>
          <a:ext cx="1152000" cy="800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hr-HR" sz="900">
            <a:latin typeface="Tahoma" pitchFamily="34" charset="0"/>
            <a:ea typeface="Tahoma" pitchFamily="34" charset="0"/>
            <a:cs typeface="Tahoma" pitchFamily="34" charset="0"/>
          </a:endParaRPr>
        </a:p>
      </xdr:txBody>
    </xdr:sp>
    <xdr:clientData/>
  </xdr:twoCellAnchor>
  <xdr:twoCellAnchor>
    <xdr:from>
      <xdr:col>3</xdr:col>
      <xdr:colOff>561975</xdr:colOff>
      <xdr:row>0</xdr:row>
      <xdr:rowOff>19050</xdr:rowOff>
    </xdr:from>
    <xdr:to>
      <xdr:col>5</xdr:col>
      <xdr:colOff>816450</xdr:colOff>
      <xdr:row>4</xdr:row>
      <xdr:rowOff>171450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248275" y="19050"/>
          <a:ext cx="1587975" cy="790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eaLnBrk="1" fontAlgn="auto" latinLnBrk="0" hangingPunct="1"/>
          <a:endParaRPr lang="hr-HR" sz="900">
            <a:latin typeface="Tahoma" pitchFamily="34" charset="0"/>
            <a:ea typeface="Tahoma" pitchFamily="34" charset="0"/>
            <a:cs typeface="Tahoma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pokorny/Documents/LIPAPROMET/Projekti-2012/070-03-2012P%20Studija%20JR%20Krk/Mail/In/2013-05-20%20&#352;iljeg%20tro&#353;kovnici%20bez%20cijena/Krk%20mjera%2013-05-08.xlsx" TargetMode="External"/><Relationship Id="rId1" Type="http://schemas.openxmlformats.org/officeDocument/2006/relationships/externalLinkPath" Target="/Users/dpokorny/Documents/LIPAPROMET/Projekti-2012/070-03-2012P%20Studija%20JR%20Krk/Mail/In/2013-05-20%20&#352;iljeg%20tro&#353;kovnici%20bez%20cijena/Krk%20mjera%2013-05-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JERE"/>
      <sheetName val="TABLICA stvarnih količina-LED"/>
      <sheetName val="Tablica FOND-LED"/>
      <sheetName val="Usporedba LED-Na"/>
      <sheetName val="Jedinične cijene"/>
      <sheetName val="Troškovnik"/>
      <sheetName val="Troškovnik uvjeti za proračune"/>
      <sheetName val="Podaci o svjetiljama"/>
      <sheetName val="Tablice postojećeg stanja"/>
      <sheetName val="Količine"/>
      <sheetName val="TABLICA stvarnih količina-Na"/>
    </sheetNames>
    <sheetDataSet>
      <sheetData sheetId="0">
        <row r="2">
          <cell r="AE2">
            <v>2000</v>
          </cell>
        </row>
      </sheetData>
      <sheetData sheetId="1">
        <row r="4">
          <cell r="R4">
            <v>1.0900000000000001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I95"/>
  <sheetViews>
    <sheetView view="pageBreakPreview" zoomScaleNormal="85" zoomScaleSheetLayoutView="100" workbookViewId="0">
      <selection activeCell="B16" sqref="B16"/>
    </sheetView>
  </sheetViews>
  <sheetFormatPr defaultRowHeight="12.75" x14ac:dyDescent="0.2"/>
  <cols>
    <col min="1" max="1" width="12.140625" style="4" customWidth="1"/>
    <col min="2" max="2" width="57.140625" style="3" customWidth="1"/>
    <col min="3" max="3" width="6.5703125" style="2" customWidth="1"/>
    <col min="4" max="4" width="9.140625" style="1"/>
    <col min="5" max="5" width="10.85546875" style="1" bestFit="1" customWidth="1"/>
    <col min="6" max="6" width="13.140625" style="4" bestFit="1" customWidth="1"/>
    <col min="7" max="16384" width="9.140625" style="1"/>
  </cols>
  <sheetData>
    <row r="1" spans="1:8" ht="14.25" customHeight="1" x14ac:dyDescent="0.2">
      <c r="A1" s="160" t="s">
        <v>48</v>
      </c>
      <c r="B1" s="160"/>
      <c r="C1" s="160"/>
      <c r="D1" s="160"/>
      <c r="E1" s="160"/>
      <c r="F1" s="160"/>
    </row>
    <row r="2" spans="1:8" ht="14.25" customHeight="1" x14ac:dyDescent="0.2">
      <c r="A2" s="160"/>
      <c r="B2" s="160"/>
      <c r="C2" s="160"/>
      <c r="D2" s="160"/>
      <c r="E2" s="160"/>
      <c r="F2" s="160"/>
    </row>
    <row r="3" spans="1:8" ht="14.25" customHeight="1" x14ac:dyDescent="0.2">
      <c r="A3" s="160"/>
      <c r="B3" s="160"/>
      <c r="C3" s="160"/>
      <c r="D3" s="160"/>
      <c r="E3" s="160"/>
      <c r="F3" s="160"/>
    </row>
    <row r="4" spans="1:8" ht="14.25" customHeight="1" x14ac:dyDescent="0.2">
      <c r="A4" s="160"/>
      <c r="B4" s="160"/>
      <c r="C4" s="160"/>
      <c r="D4" s="160"/>
      <c r="E4" s="160"/>
      <c r="F4" s="160"/>
    </row>
    <row r="5" spans="1:8" ht="14.25" customHeight="1" x14ac:dyDescent="0.2">
      <c r="A5" s="161"/>
      <c r="B5" s="161"/>
      <c r="C5" s="161"/>
      <c r="D5" s="161"/>
      <c r="E5" s="161"/>
      <c r="F5" s="161"/>
    </row>
    <row r="6" spans="1:8" ht="14.25" customHeight="1" x14ac:dyDescent="0.2">
      <c r="A6" s="7"/>
      <c r="B6" s="7"/>
      <c r="C6" s="7"/>
    </row>
    <row r="7" spans="1:8" s="6" customFormat="1" x14ac:dyDescent="0.2">
      <c r="A7" s="38"/>
      <c r="B7" s="38"/>
      <c r="C7" s="38"/>
      <c r="D7" s="38"/>
      <c r="E7" s="162"/>
      <c r="F7" s="162"/>
    </row>
    <row r="8" spans="1:8" s="5" customFormat="1" ht="14.25" customHeight="1" x14ac:dyDescent="0.2">
      <c r="A8" s="10"/>
      <c r="B8" s="38"/>
      <c r="C8" s="10"/>
      <c r="D8" s="10"/>
      <c r="E8" s="10"/>
      <c r="F8" s="10"/>
    </row>
    <row r="9" spans="1:8" ht="20.100000000000001" customHeight="1" x14ac:dyDescent="0.25">
      <c r="A9" s="46"/>
      <c r="B9" s="49" t="s">
        <v>32</v>
      </c>
      <c r="C9" s="39"/>
      <c r="D9" s="57"/>
      <c r="E9" s="56"/>
      <c r="F9" s="56"/>
      <c r="G9" s="58"/>
      <c r="H9" s="58"/>
    </row>
    <row r="10" spans="1:8" ht="28.5" x14ac:dyDescent="0.2">
      <c r="A10" s="49"/>
      <c r="B10" s="59" t="s">
        <v>49</v>
      </c>
      <c r="C10" s="49"/>
      <c r="D10" s="60"/>
      <c r="E10" s="60"/>
      <c r="F10" s="61"/>
      <c r="G10" s="62"/>
      <c r="H10" s="62"/>
    </row>
    <row r="11" spans="1:8" ht="15" x14ac:dyDescent="0.2">
      <c r="A11" s="49"/>
      <c r="B11" s="49"/>
      <c r="C11" s="49"/>
      <c r="D11" s="60"/>
      <c r="E11" s="60"/>
      <c r="F11" s="61"/>
      <c r="G11" s="62"/>
      <c r="H11" s="62"/>
    </row>
    <row r="12" spans="1:8" ht="20.100000000000001" customHeight="1" x14ac:dyDescent="0.25">
      <c r="A12" s="46"/>
      <c r="B12" s="49" t="s">
        <v>33</v>
      </c>
      <c r="C12" s="39"/>
      <c r="D12" s="57"/>
      <c r="E12" s="56"/>
      <c r="F12" s="56"/>
      <c r="G12" s="58"/>
      <c r="H12" s="58"/>
    </row>
    <row r="13" spans="1:8" ht="29.25" x14ac:dyDescent="0.25">
      <c r="A13" s="46"/>
      <c r="B13" s="63" t="s">
        <v>48</v>
      </c>
      <c r="C13" s="39"/>
      <c r="D13" s="57"/>
      <c r="E13" s="56"/>
      <c r="F13" s="56"/>
      <c r="G13" s="58"/>
      <c r="H13" s="58"/>
    </row>
    <row r="14" spans="1:8" ht="14.25" customHeight="1" x14ac:dyDescent="0.25">
      <c r="A14" s="46"/>
      <c r="B14" s="64"/>
      <c r="C14" s="39"/>
      <c r="D14" s="57"/>
      <c r="E14" s="56"/>
      <c r="F14" s="56"/>
      <c r="G14" s="58"/>
      <c r="H14" s="58"/>
    </row>
    <row r="15" spans="1:8" ht="20.100000000000001" customHeight="1" x14ac:dyDescent="0.25">
      <c r="A15" s="46"/>
      <c r="B15" s="49" t="s">
        <v>34</v>
      </c>
      <c r="C15" s="39"/>
      <c r="D15" s="57"/>
      <c r="E15" s="56"/>
      <c r="F15" s="56"/>
      <c r="G15" s="58"/>
      <c r="H15" s="58"/>
    </row>
    <row r="16" spans="1:8" ht="15" x14ac:dyDescent="0.2">
      <c r="A16" s="49"/>
      <c r="B16" s="59" t="s">
        <v>50</v>
      </c>
      <c r="C16" s="49"/>
      <c r="D16" s="60"/>
      <c r="E16" s="60"/>
      <c r="F16" s="61"/>
      <c r="G16" s="62"/>
      <c r="H16" s="62"/>
    </row>
    <row r="17" spans="1:8" s="5" customFormat="1" ht="14.25" customHeight="1" x14ac:dyDescent="0.2">
      <c r="A17" s="10"/>
      <c r="B17" s="38"/>
      <c r="C17" s="10"/>
      <c r="D17" s="65"/>
      <c r="E17" s="65"/>
      <c r="F17" s="65"/>
    </row>
    <row r="18" spans="1:8" ht="20.100000000000001" customHeight="1" x14ac:dyDescent="0.25">
      <c r="A18" s="46"/>
      <c r="B18" s="49"/>
      <c r="C18" s="39"/>
      <c r="D18" s="57"/>
      <c r="E18" s="56"/>
      <c r="F18" s="56"/>
      <c r="G18" s="58"/>
      <c r="H18" s="58"/>
    </row>
    <row r="19" spans="1:8" ht="15" x14ac:dyDescent="0.25">
      <c r="A19" s="46"/>
      <c r="B19" s="66"/>
      <c r="C19" s="39"/>
      <c r="D19" s="57"/>
      <c r="E19" s="56"/>
      <c r="F19" s="56"/>
      <c r="G19" s="58"/>
      <c r="H19" s="58"/>
    </row>
    <row r="20" spans="1:8" ht="15" x14ac:dyDescent="0.2">
      <c r="A20" s="49"/>
      <c r="B20" s="49"/>
      <c r="C20" s="49"/>
      <c r="D20" s="60"/>
      <c r="E20" s="60"/>
      <c r="F20" s="61"/>
      <c r="G20" s="62"/>
      <c r="H20" s="62"/>
    </row>
    <row r="21" spans="1:8" ht="20.100000000000001" customHeight="1" x14ac:dyDescent="0.25">
      <c r="A21" s="46"/>
      <c r="B21" s="49"/>
      <c r="C21" s="39"/>
      <c r="D21" s="57"/>
      <c r="E21" s="56"/>
      <c r="F21" s="56"/>
      <c r="G21" s="58"/>
      <c r="H21" s="58"/>
    </row>
    <row r="22" spans="1:8" s="5" customFormat="1" ht="14.25" customHeight="1" x14ac:dyDescent="0.2">
      <c r="A22" s="10"/>
      <c r="B22" s="63"/>
      <c r="C22" s="10"/>
      <c r="D22" s="65"/>
      <c r="E22" s="65"/>
      <c r="F22" s="65"/>
    </row>
    <row r="23" spans="1:8" ht="14.25" customHeight="1" x14ac:dyDescent="0.25">
      <c r="A23" s="46"/>
      <c r="B23" s="64"/>
      <c r="C23" s="39"/>
      <c r="D23" s="57"/>
      <c r="E23" s="56"/>
      <c r="F23" s="56"/>
      <c r="G23" s="58"/>
      <c r="H23" s="58"/>
    </row>
    <row r="24" spans="1:8" ht="20.100000000000001" customHeight="1" x14ac:dyDescent="0.25">
      <c r="A24" s="46"/>
      <c r="B24" s="49"/>
      <c r="C24" s="39"/>
      <c r="D24" s="57"/>
      <c r="E24" s="56"/>
      <c r="F24" s="56"/>
      <c r="G24" s="58"/>
      <c r="H24" s="58"/>
    </row>
    <row r="25" spans="1:8" s="5" customFormat="1" x14ac:dyDescent="0.2">
      <c r="A25" s="10"/>
      <c r="B25" s="67"/>
      <c r="C25" s="10"/>
      <c r="D25" s="10"/>
      <c r="E25" s="10"/>
      <c r="F25" s="10"/>
    </row>
    <row r="26" spans="1:8" ht="14.25" customHeight="1" x14ac:dyDescent="0.2">
      <c r="A26" s="10"/>
      <c r="B26" s="68"/>
      <c r="C26" s="10"/>
      <c r="D26" s="10"/>
      <c r="E26" s="10"/>
      <c r="F26" s="10"/>
    </row>
    <row r="27" spans="1:8" ht="14.25" customHeight="1" x14ac:dyDescent="0.2">
      <c r="A27" s="69"/>
      <c r="B27" s="70"/>
      <c r="C27" s="9"/>
    </row>
    <row r="28" spans="1:8" ht="53.25" customHeight="1" x14ac:dyDescent="0.2">
      <c r="A28" s="21"/>
      <c r="B28" s="163" t="s">
        <v>31</v>
      </c>
      <c r="C28" s="163"/>
      <c r="D28" s="163"/>
      <c r="E28" s="163"/>
      <c r="F28" s="14"/>
    </row>
    <row r="29" spans="1:8" x14ac:dyDescent="0.2">
      <c r="A29" s="21"/>
      <c r="B29" s="70"/>
      <c r="C29" s="10"/>
      <c r="D29" s="12"/>
      <c r="E29" s="12"/>
      <c r="F29" s="14"/>
    </row>
    <row r="30" spans="1:8" ht="34.5" customHeight="1" x14ac:dyDescent="0.2">
      <c r="A30" s="21"/>
      <c r="B30" s="15"/>
      <c r="C30" s="10"/>
      <c r="D30" s="12"/>
      <c r="E30" s="12"/>
      <c r="F30" s="14"/>
    </row>
    <row r="31" spans="1:8" ht="159" customHeight="1" x14ac:dyDescent="0.2">
      <c r="A31" s="21"/>
      <c r="B31" s="164" t="s">
        <v>51</v>
      </c>
      <c r="C31" s="164"/>
      <c r="D31" s="164"/>
      <c r="E31" s="164"/>
      <c r="F31" s="14"/>
    </row>
    <row r="32" spans="1:8" x14ac:dyDescent="0.2">
      <c r="A32" s="21"/>
      <c r="B32" s="15"/>
      <c r="C32" s="10"/>
      <c r="D32" s="12"/>
      <c r="E32" s="12"/>
      <c r="F32" s="14"/>
    </row>
    <row r="33" spans="1:6" x14ac:dyDescent="0.2">
      <c r="A33" s="21"/>
      <c r="B33" s="15"/>
      <c r="C33" s="10"/>
      <c r="D33" s="12"/>
      <c r="E33" s="12"/>
      <c r="F33" s="14"/>
    </row>
    <row r="34" spans="1:6" x14ac:dyDescent="0.2">
      <c r="A34" s="21"/>
      <c r="B34" s="15"/>
      <c r="C34" s="10"/>
      <c r="D34" s="12"/>
      <c r="E34" s="12"/>
      <c r="F34" s="14"/>
    </row>
    <row r="35" spans="1:6" x14ac:dyDescent="0.2">
      <c r="A35" s="21"/>
      <c r="B35" s="15"/>
      <c r="C35" s="10"/>
      <c r="D35" s="12"/>
      <c r="E35" s="12"/>
      <c r="F35" s="14"/>
    </row>
    <row r="36" spans="1:6" x14ac:dyDescent="0.2">
      <c r="A36" s="21"/>
      <c r="B36" s="15"/>
      <c r="C36" s="10"/>
      <c r="D36" s="12"/>
      <c r="E36" s="12"/>
      <c r="F36" s="14"/>
    </row>
    <row r="37" spans="1:6" x14ac:dyDescent="0.2">
      <c r="A37" s="21"/>
      <c r="B37" s="15"/>
      <c r="C37" s="10"/>
      <c r="D37" s="12"/>
      <c r="E37" s="12"/>
      <c r="F37" s="14"/>
    </row>
    <row r="38" spans="1:6" x14ac:dyDescent="0.2">
      <c r="A38" s="21"/>
      <c r="B38" s="15"/>
      <c r="C38" s="10"/>
      <c r="D38" s="12"/>
      <c r="E38" s="12"/>
      <c r="F38" s="14"/>
    </row>
    <row r="39" spans="1:6" x14ac:dyDescent="0.2">
      <c r="A39" s="21"/>
      <c r="B39" s="15"/>
      <c r="C39" s="10"/>
      <c r="D39" s="12"/>
      <c r="E39" s="12"/>
      <c r="F39" s="14"/>
    </row>
    <row r="40" spans="1:6" x14ac:dyDescent="0.2">
      <c r="A40" s="21"/>
      <c r="B40" s="15"/>
      <c r="C40" s="10"/>
      <c r="D40" s="12"/>
      <c r="E40" s="12"/>
      <c r="F40" s="14"/>
    </row>
    <row r="41" spans="1:6" x14ac:dyDescent="0.2">
      <c r="A41" s="21"/>
      <c r="B41" s="15"/>
      <c r="C41" s="10"/>
      <c r="D41" s="12"/>
      <c r="E41" s="12"/>
      <c r="F41" s="14"/>
    </row>
    <row r="42" spans="1:6" x14ac:dyDescent="0.2">
      <c r="A42" s="21"/>
      <c r="B42" s="15"/>
      <c r="C42" s="10"/>
      <c r="D42" s="12"/>
      <c r="E42" s="12"/>
      <c r="F42" s="14"/>
    </row>
    <row r="43" spans="1:6" x14ac:dyDescent="0.2">
      <c r="A43" s="21"/>
      <c r="B43" s="15"/>
      <c r="C43" s="10"/>
      <c r="D43" s="12"/>
      <c r="E43" s="12"/>
      <c r="F43" s="14"/>
    </row>
    <row r="44" spans="1:6" x14ac:dyDescent="0.2">
      <c r="A44" s="21"/>
      <c r="B44" s="15"/>
      <c r="C44" s="10"/>
      <c r="D44" s="12"/>
      <c r="E44" s="12"/>
      <c r="F44" s="14"/>
    </row>
    <row r="45" spans="1:6" x14ac:dyDescent="0.2">
      <c r="A45" s="21"/>
      <c r="B45" s="15"/>
      <c r="C45" s="10"/>
      <c r="D45" s="12"/>
      <c r="E45" s="12"/>
      <c r="F45" s="14"/>
    </row>
    <row r="46" spans="1:6" x14ac:dyDescent="0.2">
      <c r="A46" s="21"/>
      <c r="B46" s="15"/>
      <c r="C46" s="10"/>
      <c r="D46" s="12"/>
      <c r="E46" s="12"/>
      <c r="F46" s="14"/>
    </row>
    <row r="47" spans="1:6" x14ac:dyDescent="0.2">
      <c r="A47" s="21"/>
      <c r="B47" s="15"/>
      <c r="C47" s="10"/>
      <c r="D47" s="12"/>
      <c r="E47" s="12"/>
      <c r="F47" s="14"/>
    </row>
    <row r="48" spans="1:6" x14ac:dyDescent="0.2">
      <c r="A48" s="21"/>
      <c r="B48" s="15"/>
      <c r="C48" s="10"/>
      <c r="D48" s="12"/>
      <c r="E48" s="12"/>
      <c r="F48" s="14"/>
    </row>
    <row r="49" spans="1:9" x14ac:dyDescent="0.2">
      <c r="A49" s="21"/>
      <c r="B49" s="15"/>
      <c r="C49" s="10"/>
      <c r="D49" s="12"/>
      <c r="E49" s="12"/>
      <c r="F49" s="14"/>
    </row>
    <row r="50" spans="1:9" x14ac:dyDescent="0.2">
      <c r="A50" s="21"/>
      <c r="B50" s="15"/>
      <c r="C50" s="10"/>
      <c r="D50" s="12"/>
      <c r="E50" s="12"/>
      <c r="F50" s="14"/>
    </row>
    <row r="51" spans="1:9" s="7" customFormat="1" ht="69" customHeight="1" x14ac:dyDescent="0.2">
      <c r="A51" s="21"/>
      <c r="B51" s="15"/>
      <c r="C51" s="10"/>
      <c r="D51" s="12"/>
      <c r="E51" s="14"/>
      <c r="F51" s="14"/>
    </row>
    <row r="52" spans="1:9" x14ac:dyDescent="0.2">
      <c r="A52" s="21"/>
      <c r="B52" s="15"/>
      <c r="C52" s="10"/>
      <c r="D52" s="12"/>
      <c r="E52" s="12"/>
      <c r="F52" s="14"/>
    </row>
    <row r="53" spans="1:9" ht="14.25" customHeight="1" x14ac:dyDescent="0.2">
      <c r="B53" s="15"/>
      <c r="C53" s="10"/>
      <c r="D53" s="12"/>
      <c r="E53" s="14"/>
      <c r="F53" s="14"/>
    </row>
    <row r="54" spans="1:9" x14ac:dyDescent="0.2">
      <c r="A54" s="21"/>
      <c r="B54" s="15"/>
      <c r="C54" s="10"/>
      <c r="D54" s="12"/>
      <c r="E54" s="14"/>
      <c r="F54" s="14"/>
    </row>
    <row r="55" spans="1:9" x14ac:dyDescent="0.2">
      <c r="A55" s="21"/>
      <c r="B55" s="15"/>
      <c r="C55" s="10"/>
      <c r="D55" s="12"/>
      <c r="E55" s="12"/>
      <c r="F55" s="14"/>
    </row>
    <row r="56" spans="1:9" x14ac:dyDescent="0.2">
      <c r="B56" s="15"/>
      <c r="C56" s="10"/>
      <c r="D56" s="12"/>
      <c r="E56" s="14"/>
      <c r="F56" s="14"/>
    </row>
    <row r="57" spans="1:9" x14ac:dyDescent="0.2">
      <c r="A57" s="21"/>
      <c r="B57" s="15"/>
      <c r="C57" s="10"/>
      <c r="D57" s="12"/>
      <c r="E57" s="14"/>
      <c r="F57" s="14"/>
    </row>
    <row r="58" spans="1:9" x14ac:dyDescent="0.2">
      <c r="A58" s="21"/>
      <c r="B58" s="15"/>
      <c r="C58" s="10"/>
      <c r="D58" s="12"/>
      <c r="E58" s="12"/>
      <c r="F58" s="14"/>
    </row>
    <row r="59" spans="1:9" s="7" customFormat="1" ht="14.85" customHeight="1" x14ac:dyDescent="0.2">
      <c r="A59" s="71"/>
      <c r="B59" s="72"/>
      <c r="C59" s="10"/>
      <c r="D59" s="12"/>
      <c r="E59" s="14"/>
      <c r="F59" s="14"/>
    </row>
    <row r="60" spans="1:9" s="10" customFormat="1" x14ac:dyDescent="0.2">
      <c r="A60" s="21"/>
      <c r="B60" s="15"/>
      <c r="C60" s="9"/>
      <c r="D60" s="18"/>
      <c r="E60" s="19"/>
      <c r="F60" s="11"/>
      <c r="I60" s="22"/>
    </row>
    <row r="61" spans="1:9" x14ac:dyDescent="0.2">
      <c r="A61" s="21"/>
      <c r="B61" s="15"/>
      <c r="C61" s="10"/>
      <c r="D61" s="12"/>
      <c r="E61" s="12"/>
      <c r="F61" s="14"/>
    </row>
    <row r="62" spans="1:9" s="10" customFormat="1" ht="14.25" customHeight="1" x14ac:dyDescent="0.2">
      <c r="A62" s="16"/>
      <c r="B62" s="17"/>
      <c r="C62" s="9"/>
      <c r="D62" s="18"/>
      <c r="E62" s="19"/>
      <c r="F62" s="11"/>
      <c r="I62" s="22"/>
    </row>
    <row r="63" spans="1:9" x14ac:dyDescent="0.2">
      <c r="A63" s="21"/>
      <c r="B63" s="15"/>
      <c r="C63" s="10"/>
      <c r="D63" s="12"/>
      <c r="E63" s="13"/>
      <c r="F63" s="13"/>
    </row>
    <row r="64" spans="1:9" x14ac:dyDescent="0.2">
      <c r="A64" s="21"/>
      <c r="B64" s="15"/>
      <c r="C64" s="10"/>
      <c r="D64" s="12"/>
      <c r="E64" s="12"/>
      <c r="F64" s="14"/>
    </row>
    <row r="66" spans="1:6" x14ac:dyDescent="0.2">
      <c r="A66" s="21"/>
      <c r="B66" s="15"/>
      <c r="C66" s="10"/>
      <c r="D66" s="12"/>
      <c r="E66" s="14"/>
      <c r="F66" s="14"/>
    </row>
    <row r="67" spans="1:6" x14ac:dyDescent="0.2">
      <c r="A67" s="21"/>
      <c r="B67" s="15"/>
      <c r="C67" s="10"/>
      <c r="D67" s="12"/>
      <c r="E67" s="12"/>
      <c r="F67" s="14"/>
    </row>
    <row r="69" spans="1:6" x14ac:dyDescent="0.2">
      <c r="A69" s="21"/>
      <c r="B69" s="15"/>
      <c r="C69" s="10"/>
      <c r="D69" s="12"/>
      <c r="E69" s="14"/>
      <c r="F69" s="14"/>
    </row>
    <row r="70" spans="1:6" x14ac:dyDescent="0.2">
      <c r="A70" s="21"/>
      <c r="B70" s="15"/>
      <c r="C70" s="10"/>
      <c r="D70" s="12"/>
      <c r="E70" s="12"/>
      <c r="F70" s="14"/>
    </row>
    <row r="72" spans="1:6" x14ac:dyDescent="0.2">
      <c r="A72" s="21"/>
      <c r="B72" s="15"/>
      <c r="C72" s="10"/>
      <c r="D72" s="12"/>
      <c r="E72" s="14"/>
      <c r="F72" s="14"/>
    </row>
    <row r="73" spans="1:6" x14ac:dyDescent="0.2">
      <c r="A73" s="21"/>
      <c r="B73" s="15"/>
      <c r="C73" s="10"/>
      <c r="D73" s="12"/>
      <c r="E73" s="12"/>
      <c r="F73" s="14"/>
    </row>
    <row r="75" spans="1:6" x14ac:dyDescent="0.2">
      <c r="A75" s="21"/>
      <c r="B75" s="15"/>
      <c r="C75" s="10"/>
      <c r="D75" s="12"/>
      <c r="E75" s="14"/>
      <c r="F75" s="14"/>
    </row>
    <row r="76" spans="1:6" x14ac:dyDescent="0.2">
      <c r="A76" s="21"/>
      <c r="B76" s="15"/>
      <c r="C76" s="10"/>
      <c r="D76" s="12"/>
      <c r="E76" s="12"/>
      <c r="F76" s="14"/>
    </row>
    <row r="78" spans="1:6" x14ac:dyDescent="0.2">
      <c r="A78" s="21"/>
      <c r="B78" s="15"/>
      <c r="C78" s="10"/>
      <c r="D78" s="12"/>
      <c r="E78" s="14"/>
      <c r="F78" s="14"/>
    </row>
    <row r="79" spans="1:6" x14ac:dyDescent="0.2">
      <c r="A79" s="21"/>
      <c r="B79" s="15"/>
      <c r="C79" s="10"/>
      <c r="D79" s="12"/>
      <c r="E79" s="12"/>
      <c r="F79" s="14"/>
    </row>
    <row r="81" spans="1:6" x14ac:dyDescent="0.2">
      <c r="A81" s="21"/>
      <c r="B81" s="15"/>
      <c r="C81" s="10"/>
      <c r="D81" s="12"/>
      <c r="E81" s="14"/>
      <c r="F81" s="14"/>
    </row>
    <row r="82" spans="1:6" x14ac:dyDescent="0.2">
      <c r="A82" s="21"/>
      <c r="B82" s="15"/>
      <c r="C82" s="10"/>
      <c r="D82" s="12"/>
      <c r="E82" s="12"/>
      <c r="F82" s="14"/>
    </row>
    <row r="84" spans="1:6" ht="14.85" customHeight="1" x14ac:dyDescent="0.2">
      <c r="A84" s="73"/>
      <c r="B84" s="74"/>
      <c r="C84" s="10"/>
      <c r="D84" s="12"/>
      <c r="E84" s="13"/>
      <c r="F84" s="75"/>
    </row>
    <row r="89" spans="1:6" x14ac:dyDescent="0.2">
      <c r="A89" s="23"/>
      <c r="B89" s="24"/>
    </row>
    <row r="90" spans="1:6" x14ac:dyDescent="0.2">
      <c r="E90" s="165"/>
      <c r="F90" s="165"/>
    </row>
    <row r="91" spans="1:6" x14ac:dyDescent="0.2">
      <c r="A91" s="73"/>
      <c r="B91" s="158"/>
      <c r="C91" s="158"/>
      <c r="D91" s="158"/>
      <c r="E91" s="159"/>
      <c r="F91" s="159"/>
    </row>
    <row r="93" spans="1:6" x14ac:dyDescent="0.2">
      <c r="A93" s="73"/>
      <c r="B93" s="158"/>
      <c r="C93" s="158"/>
      <c r="D93" s="158"/>
      <c r="E93" s="159"/>
      <c r="F93" s="159"/>
    </row>
    <row r="95" spans="1:6" x14ac:dyDescent="0.2">
      <c r="B95" s="24"/>
    </row>
  </sheetData>
  <mergeCells count="9">
    <mergeCell ref="B91:D91"/>
    <mergeCell ref="E91:F91"/>
    <mergeCell ref="B93:D93"/>
    <mergeCell ref="E93:F93"/>
    <mergeCell ref="A1:F5"/>
    <mergeCell ref="E7:F7"/>
    <mergeCell ref="B28:E28"/>
    <mergeCell ref="B31:E31"/>
    <mergeCell ref="E90:F90"/>
  </mergeCells>
  <pageMargins left="0.59055118110236227" right="0.59055118110236227" top="0.51181102362204722" bottom="0.78740157480314965" header="0.19685039370078741" footer="0.70866141732283472"/>
  <pageSetup paperSize="9" scale="78" orientation="portrait" r:id="rId1"/>
  <headerFooter scaleWithDoc="0">
    <oddFooter>&amp;L&amp;"Tahoma,Uobičajeno"&amp;9Srpanj 2026.&amp;C &amp;P/&amp;N&amp;R&amp;"Tahoma,Uobičajeno"&amp;9rev. 0</oddFooter>
  </headerFooter>
  <rowBreaks count="2" manualBreakCount="2">
    <brk id="86" max="5" man="1"/>
    <brk id="107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I82"/>
  <sheetViews>
    <sheetView view="pageBreakPreview" zoomScaleNormal="85" zoomScaleSheetLayoutView="100" workbookViewId="0">
      <selection activeCell="B34" sqref="B34:B37"/>
    </sheetView>
  </sheetViews>
  <sheetFormatPr defaultRowHeight="12.75" x14ac:dyDescent="0.2"/>
  <cols>
    <col min="1" max="1" width="6.5703125" style="4" customWidth="1"/>
    <col min="2" max="2" width="57.140625" style="8" customWidth="1"/>
    <col min="3" max="3" width="6.5703125" style="2" customWidth="1"/>
    <col min="4" max="4" width="9.140625" style="1"/>
    <col min="5" max="5" width="10.85546875" style="1" bestFit="1" customWidth="1"/>
    <col min="6" max="6" width="13.140625" style="4" bestFit="1" customWidth="1"/>
    <col min="7" max="16384" width="9.140625" style="1"/>
  </cols>
  <sheetData>
    <row r="1" spans="1:8" ht="14.25" customHeight="1" x14ac:dyDescent="0.2">
      <c r="A1" s="160" t="s">
        <v>48</v>
      </c>
      <c r="B1" s="160"/>
      <c r="C1" s="160"/>
      <c r="D1" s="160"/>
      <c r="E1" s="160"/>
      <c r="F1" s="160"/>
    </row>
    <row r="2" spans="1:8" ht="14.25" customHeight="1" x14ac:dyDescent="0.2">
      <c r="A2" s="160"/>
      <c r="B2" s="160"/>
      <c r="C2" s="160"/>
      <c r="D2" s="160"/>
      <c r="E2" s="160"/>
      <c r="F2" s="160"/>
    </row>
    <row r="3" spans="1:8" ht="14.25" customHeight="1" x14ac:dyDescent="0.2">
      <c r="A3" s="160"/>
      <c r="B3" s="160"/>
      <c r="C3" s="160"/>
      <c r="D3" s="160"/>
      <c r="E3" s="160"/>
      <c r="F3" s="160"/>
    </row>
    <row r="4" spans="1:8" ht="14.25" customHeight="1" x14ac:dyDescent="0.2">
      <c r="A4" s="160"/>
      <c r="B4" s="160"/>
      <c r="C4" s="160"/>
      <c r="D4" s="160"/>
      <c r="E4" s="160"/>
      <c r="F4" s="160"/>
    </row>
    <row r="5" spans="1:8" ht="14.25" customHeight="1" x14ac:dyDescent="0.2">
      <c r="A5" s="161"/>
      <c r="B5" s="161"/>
      <c r="C5" s="161"/>
      <c r="D5" s="161"/>
      <c r="E5" s="161"/>
      <c r="F5" s="161"/>
    </row>
    <row r="6" spans="1:8" ht="14.25" customHeight="1" x14ac:dyDescent="0.2">
      <c r="A6" s="7"/>
      <c r="B6" s="20"/>
      <c r="C6" s="7"/>
    </row>
    <row r="7" spans="1:8" s="6" customFormat="1" x14ac:dyDescent="0.2">
      <c r="A7" s="38"/>
      <c r="B7" s="38"/>
      <c r="C7" s="38"/>
      <c r="D7" s="38"/>
      <c r="E7" s="162"/>
      <c r="F7" s="162"/>
    </row>
    <row r="8" spans="1:8" s="5" customFormat="1" ht="14.25" customHeight="1" x14ac:dyDescent="0.2">
      <c r="A8" s="10"/>
      <c r="B8" s="38"/>
      <c r="C8" s="10"/>
      <c r="D8" s="10"/>
      <c r="E8" s="10"/>
      <c r="F8" s="10"/>
    </row>
    <row r="9" spans="1:8" s="25" customFormat="1" ht="14.25" customHeight="1" x14ac:dyDescent="0.2">
      <c r="A9" s="168" t="s">
        <v>16</v>
      </c>
      <c r="B9" s="169"/>
      <c r="C9" s="39"/>
      <c r="D9" s="40"/>
      <c r="E9" s="41"/>
      <c r="F9" s="41"/>
      <c r="G9" s="26"/>
      <c r="H9" s="26"/>
    </row>
    <row r="10" spans="1:8" s="25" customFormat="1" ht="14.25" customHeight="1" x14ac:dyDescent="0.2">
      <c r="A10" s="42"/>
      <c r="B10" s="43"/>
      <c r="C10" s="39"/>
      <c r="D10" s="40"/>
      <c r="E10" s="41"/>
      <c r="F10" s="41"/>
      <c r="G10" s="26"/>
      <c r="H10" s="26"/>
    </row>
    <row r="11" spans="1:8" s="25" customFormat="1" ht="34.5" customHeight="1" x14ac:dyDescent="0.2">
      <c r="A11" s="44" t="s">
        <v>5</v>
      </c>
      <c r="B11" s="170" t="s">
        <v>21</v>
      </c>
      <c r="C11" s="170"/>
      <c r="D11" s="170"/>
      <c r="E11" s="170"/>
      <c r="F11" s="27"/>
      <c r="G11" s="27"/>
      <c r="H11" s="27"/>
    </row>
    <row r="12" spans="1:8" s="25" customFormat="1" ht="14.25" customHeight="1" x14ac:dyDescent="0.2">
      <c r="A12" s="45"/>
      <c r="B12" s="45"/>
      <c r="C12" s="46"/>
      <c r="D12" s="46"/>
      <c r="E12" s="47"/>
      <c r="F12" s="48"/>
      <c r="G12" s="28"/>
      <c r="H12" s="28"/>
    </row>
    <row r="13" spans="1:8" s="25" customFormat="1" ht="175.5" customHeight="1" x14ac:dyDescent="0.2">
      <c r="A13" s="44" t="s">
        <v>6</v>
      </c>
      <c r="B13" s="170" t="s">
        <v>22</v>
      </c>
      <c r="C13" s="170"/>
      <c r="D13" s="170"/>
      <c r="E13" s="170"/>
      <c r="F13" s="27"/>
      <c r="G13" s="27"/>
      <c r="H13" s="27"/>
    </row>
    <row r="14" spans="1:8" s="25" customFormat="1" ht="14.25" x14ac:dyDescent="0.2">
      <c r="A14" s="45"/>
      <c r="B14" s="49"/>
      <c r="C14" s="49"/>
      <c r="D14" s="49"/>
      <c r="E14" s="49"/>
      <c r="F14" s="27"/>
      <c r="G14" s="27"/>
      <c r="H14" s="27"/>
    </row>
    <row r="15" spans="1:8" s="25" customFormat="1" ht="207.75" customHeight="1" x14ac:dyDescent="0.2">
      <c r="A15" s="44" t="s">
        <v>7</v>
      </c>
      <c r="B15" s="170" t="s">
        <v>23</v>
      </c>
      <c r="C15" s="170"/>
      <c r="D15" s="170"/>
      <c r="E15" s="170"/>
      <c r="F15" s="27"/>
      <c r="G15" s="27"/>
      <c r="H15" s="27"/>
    </row>
    <row r="16" spans="1:8" s="25" customFormat="1" ht="14.25" x14ac:dyDescent="0.2">
      <c r="A16" s="45"/>
      <c r="B16" s="49"/>
      <c r="C16" s="49"/>
      <c r="D16" s="49"/>
      <c r="E16" s="49"/>
      <c r="F16" s="27"/>
      <c r="G16" s="27"/>
      <c r="H16" s="27"/>
    </row>
    <row r="17" spans="1:8" s="25" customFormat="1" ht="48.75" customHeight="1" x14ac:dyDescent="0.2">
      <c r="A17" s="44" t="s">
        <v>9</v>
      </c>
      <c r="B17" s="170" t="s">
        <v>17</v>
      </c>
      <c r="C17" s="170"/>
      <c r="D17" s="170"/>
      <c r="E17" s="170"/>
      <c r="F17" s="27"/>
      <c r="G17" s="27"/>
      <c r="H17" s="27"/>
    </row>
    <row r="18" spans="1:8" s="25" customFormat="1" ht="14.25" x14ac:dyDescent="0.2">
      <c r="A18" s="45"/>
      <c r="B18" s="49"/>
      <c r="C18" s="49"/>
      <c r="D18" s="49"/>
      <c r="E18" s="49"/>
      <c r="F18" s="27"/>
      <c r="G18" s="27"/>
      <c r="H18" s="27"/>
    </row>
    <row r="19" spans="1:8" s="25" customFormat="1" ht="118.5" customHeight="1" x14ac:dyDescent="0.2">
      <c r="A19" s="44" t="s">
        <v>10</v>
      </c>
      <c r="B19" s="170" t="s">
        <v>26</v>
      </c>
      <c r="C19" s="170"/>
      <c r="D19" s="170"/>
      <c r="E19" s="170"/>
      <c r="F19" s="27"/>
      <c r="G19" s="27"/>
      <c r="H19" s="27"/>
    </row>
    <row r="20" spans="1:8" s="25" customFormat="1" ht="14.25" x14ac:dyDescent="0.2">
      <c r="A20" s="45"/>
      <c r="B20" s="49"/>
      <c r="C20" s="49"/>
      <c r="D20" s="49"/>
      <c r="E20" s="49"/>
      <c r="F20" s="27"/>
      <c r="G20" s="27"/>
      <c r="H20" s="27"/>
    </row>
    <row r="21" spans="1:8" s="25" customFormat="1" ht="18" customHeight="1" x14ac:dyDescent="0.2">
      <c r="A21" s="44" t="s">
        <v>11</v>
      </c>
      <c r="B21" s="170" t="s">
        <v>18</v>
      </c>
      <c r="C21" s="170"/>
      <c r="D21" s="170"/>
      <c r="E21" s="170"/>
      <c r="F21" s="48"/>
      <c r="G21" s="28"/>
      <c r="H21" s="28"/>
    </row>
    <row r="22" spans="1:8" s="25" customFormat="1" ht="14.25" x14ac:dyDescent="0.2">
      <c r="A22" s="45"/>
      <c r="B22" s="49"/>
      <c r="C22" s="46"/>
      <c r="D22" s="46"/>
      <c r="E22" s="47"/>
      <c r="F22" s="48"/>
      <c r="G22" s="28"/>
      <c r="H22" s="28"/>
    </row>
    <row r="23" spans="1:8" s="25" customFormat="1" ht="31.5" customHeight="1" x14ac:dyDescent="0.2">
      <c r="A23" s="44" t="s">
        <v>12</v>
      </c>
      <c r="B23" s="170" t="s">
        <v>19</v>
      </c>
      <c r="C23" s="170"/>
      <c r="D23" s="170"/>
      <c r="E23" s="170"/>
      <c r="F23" s="27"/>
      <c r="G23" s="27"/>
      <c r="H23" s="27"/>
    </row>
    <row r="24" spans="1:8" s="25" customFormat="1" ht="14.25" x14ac:dyDescent="0.2">
      <c r="A24" s="45"/>
      <c r="B24" s="49"/>
      <c r="C24" s="49"/>
      <c r="D24" s="49"/>
      <c r="E24" s="49"/>
      <c r="F24" s="27"/>
      <c r="G24" s="27"/>
      <c r="H24" s="27"/>
    </row>
    <row r="25" spans="1:8" s="25" customFormat="1" ht="46.5" customHeight="1" x14ac:dyDescent="0.2">
      <c r="A25" s="44" t="s">
        <v>13</v>
      </c>
      <c r="B25" s="170" t="s">
        <v>20</v>
      </c>
      <c r="C25" s="170"/>
      <c r="D25" s="170"/>
      <c r="E25" s="170"/>
      <c r="F25" s="27"/>
      <c r="G25" s="27"/>
      <c r="H25" s="27"/>
    </row>
    <row r="26" spans="1:8" s="25" customFormat="1" ht="14.25" x14ac:dyDescent="0.2">
      <c r="A26" s="45"/>
      <c r="B26" s="49"/>
      <c r="C26" s="49"/>
      <c r="D26" s="49"/>
      <c r="E26" s="49"/>
      <c r="F26" s="27"/>
      <c r="G26" s="27"/>
      <c r="H26" s="27"/>
    </row>
    <row r="27" spans="1:8" s="25" customFormat="1" ht="14.25" x14ac:dyDescent="0.2">
      <c r="A27" s="45"/>
      <c r="B27" s="49"/>
      <c r="C27" s="49"/>
      <c r="D27" s="49"/>
      <c r="E27" s="49"/>
      <c r="F27" s="27"/>
      <c r="G27" s="27"/>
      <c r="H27" s="27"/>
    </row>
    <row r="28" spans="1:8" s="25" customFormat="1" ht="117.75" customHeight="1" x14ac:dyDescent="0.2">
      <c r="A28" s="44" t="s">
        <v>14</v>
      </c>
      <c r="B28" s="170" t="s">
        <v>29</v>
      </c>
      <c r="C28" s="170"/>
      <c r="D28" s="170"/>
      <c r="E28" s="170"/>
      <c r="F28" s="27"/>
      <c r="G28" s="27"/>
      <c r="H28" s="27"/>
    </row>
    <row r="29" spans="1:8" s="25" customFormat="1" ht="14.25" x14ac:dyDescent="0.2">
      <c r="A29" s="50"/>
      <c r="B29" s="27"/>
      <c r="C29" s="27"/>
      <c r="D29" s="27"/>
      <c r="E29" s="27"/>
      <c r="F29" s="27"/>
      <c r="G29" s="27"/>
      <c r="H29" s="27"/>
    </row>
    <row r="30" spans="1:8" s="25" customFormat="1" ht="60.75" customHeight="1" x14ac:dyDescent="0.2">
      <c r="A30" s="44" t="s">
        <v>27</v>
      </c>
      <c r="B30" s="170" t="s">
        <v>28</v>
      </c>
      <c r="C30" s="170"/>
      <c r="D30" s="170"/>
      <c r="E30" s="170"/>
      <c r="F30" s="27"/>
      <c r="G30" s="27"/>
      <c r="H30" s="27"/>
    </row>
    <row r="31" spans="1:8" s="25" customFormat="1" ht="14.25" x14ac:dyDescent="0.2">
      <c r="A31" s="21"/>
      <c r="B31" s="27"/>
      <c r="C31" s="27"/>
      <c r="D31" s="27"/>
      <c r="E31" s="27"/>
      <c r="F31" s="27"/>
      <c r="G31" s="27"/>
      <c r="H31" s="27"/>
    </row>
    <row r="32" spans="1:8" s="25" customFormat="1" x14ac:dyDescent="0.2">
      <c r="A32" s="21"/>
      <c r="B32" s="15"/>
      <c r="C32" s="10"/>
      <c r="D32" s="12"/>
      <c r="E32" s="12"/>
      <c r="F32" s="14"/>
    </row>
    <row r="33" spans="1:9" x14ac:dyDescent="0.2">
      <c r="B33" s="3"/>
    </row>
    <row r="34" spans="1:9" x14ac:dyDescent="0.2">
      <c r="B34" s="51"/>
      <c r="C34" s="34"/>
      <c r="D34" s="25"/>
      <c r="E34" s="25"/>
      <c r="F34" s="29"/>
    </row>
    <row r="35" spans="1:9" x14ac:dyDescent="0.2">
      <c r="B35" s="51"/>
      <c r="C35" s="34"/>
      <c r="D35" s="25"/>
      <c r="E35" s="25"/>
      <c r="F35" s="29"/>
    </row>
    <row r="36" spans="1:9" x14ac:dyDescent="0.2">
      <c r="B36" s="52"/>
      <c r="C36" s="53"/>
      <c r="D36" s="54"/>
      <c r="E36" s="54"/>
      <c r="F36" s="55"/>
    </row>
    <row r="37" spans="1:9" x14ac:dyDescent="0.2">
      <c r="B37" s="52"/>
      <c r="C37" s="34"/>
      <c r="D37" s="54"/>
      <c r="E37" s="54"/>
      <c r="F37" s="29"/>
    </row>
    <row r="38" spans="1:9" x14ac:dyDescent="0.2">
      <c r="B38" s="3"/>
    </row>
    <row r="39" spans="1:9" s="25" customFormat="1" x14ac:dyDescent="0.2">
      <c r="A39" s="21"/>
      <c r="B39" s="15"/>
      <c r="C39" s="10"/>
      <c r="D39" s="12"/>
      <c r="E39" s="12"/>
      <c r="F39" s="14"/>
    </row>
    <row r="40" spans="1:9" s="25" customFormat="1" x14ac:dyDescent="0.2">
      <c r="A40" s="21"/>
      <c r="B40" s="15"/>
      <c r="C40" s="10"/>
      <c r="D40" s="12"/>
      <c r="E40" s="12"/>
      <c r="F40" s="14"/>
    </row>
    <row r="41" spans="1:9" s="25" customFormat="1" x14ac:dyDescent="0.2">
      <c r="A41" s="21"/>
      <c r="B41" s="15"/>
      <c r="C41" s="10"/>
      <c r="D41" s="12"/>
      <c r="E41" s="12"/>
      <c r="F41" s="14"/>
    </row>
    <row r="42" spans="1:9" s="25" customFormat="1" x14ac:dyDescent="0.2">
      <c r="A42" s="21"/>
      <c r="B42" s="15"/>
      <c r="C42" s="10"/>
      <c r="D42" s="12"/>
      <c r="E42" s="12"/>
      <c r="F42" s="14"/>
    </row>
    <row r="43" spans="1:9" s="25" customFormat="1" x14ac:dyDescent="0.2">
      <c r="A43" s="29"/>
      <c r="B43" s="15"/>
      <c r="C43" s="10"/>
      <c r="D43" s="12"/>
      <c r="E43" s="14"/>
      <c r="F43" s="14"/>
    </row>
    <row r="44" spans="1:9" s="25" customFormat="1" x14ac:dyDescent="0.2">
      <c r="A44" s="21"/>
      <c r="B44" s="15"/>
      <c r="C44" s="10"/>
      <c r="D44" s="12"/>
      <c r="E44" s="14"/>
      <c r="F44" s="14"/>
    </row>
    <row r="45" spans="1:9" s="25" customFormat="1" x14ac:dyDescent="0.2">
      <c r="A45" s="21"/>
      <c r="B45" s="15"/>
      <c r="C45" s="10"/>
      <c r="D45" s="12"/>
      <c r="E45" s="12"/>
      <c r="F45" s="14"/>
    </row>
    <row r="46" spans="1:9" s="32" customFormat="1" ht="14.85" customHeight="1" x14ac:dyDescent="0.2">
      <c r="A46" s="30"/>
      <c r="B46" s="31"/>
      <c r="C46" s="10"/>
      <c r="D46" s="12"/>
      <c r="E46" s="14"/>
      <c r="F46" s="14"/>
    </row>
    <row r="47" spans="1:9" s="10" customFormat="1" x14ac:dyDescent="0.2">
      <c r="A47" s="21"/>
      <c r="B47" s="15"/>
      <c r="C47" s="9"/>
      <c r="D47" s="18"/>
      <c r="E47" s="19"/>
      <c r="F47" s="11"/>
      <c r="I47" s="22"/>
    </row>
    <row r="48" spans="1:9" s="25" customFormat="1" x14ac:dyDescent="0.2">
      <c r="A48" s="21"/>
      <c r="B48" s="15"/>
      <c r="C48" s="10"/>
      <c r="D48" s="12"/>
      <c r="E48" s="12"/>
      <c r="F48" s="14"/>
    </row>
    <row r="49" spans="1:9" s="10" customFormat="1" ht="14.25" customHeight="1" x14ac:dyDescent="0.2">
      <c r="A49" s="16"/>
      <c r="B49" s="17"/>
      <c r="C49" s="9"/>
      <c r="D49" s="18"/>
      <c r="E49" s="19"/>
      <c r="F49" s="11"/>
      <c r="I49" s="22"/>
    </row>
    <row r="50" spans="1:9" s="25" customFormat="1" x14ac:dyDescent="0.2">
      <c r="A50" s="21"/>
      <c r="B50" s="15"/>
      <c r="C50" s="10"/>
      <c r="D50" s="12"/>
      <c r="E50" s="13"/>
      <c r="F50" s="13"/>
    </row>
    <row r="51" spans="1:9" s="25" customFormat="1" x14ac:dyDescent="0.2">
      <c r="A51" s="21"/>
      <c r="B51" s="15"/>
      <c r="C51" s="10"/>
      <c r="D51" s="12"/>
      <c r="E51" s="12"/>
      <c r="F51" s="14"/>
    </row>
    <row r="52" spans="1:9" s="25" customFormat="1" x14ac:dyDescent="0.2">
      <c r="A52" s="29"/>
      <c r="B52" s="33"/>
      <c r="C52" s="34"/>
      <c r="F52" s="29"/>
    </row>
    <row r="53" spans="1:9" s="25" customFormat="1" x14ac:dyDescent="0.2">
      <c r="A53" s="21"/>
      <c r="B53" s="15"/>
      <c r="C53" s="10"/>
      <c r="D53" s="12"/>
      <c r="E53" s="14"/>
      <c r="F53" s="14"/>
    </row>
    <row r="54" spans="1:9" s="25" customFormat="1" x14ac:dyDescent="0.2">
      <c r="A54" s="21"/>
      <c r="B54" s="15"/>
      <c r="C54" s="10"/>
      <c r="D54" s="12"/>
      <c r="E54" s="12"/>
      <c r="F54" s="14"/>
    </row>
    <row r="55" spans="1:9" s="25" customFormat="1" x14ac:dyDescent="0.2">
      <c r="A55" s="29"/>
      <c r="B55" s="33"/>
      <c r="C55" s="34"/>
      <c r="F55" s="29"/>
    </row>
    <row r="56" spans="1:9" s="25" customFormat="1" x14ac:dyDescent="0.2">
      <c r="A56" s="21"/>
      <c r="B56" s="15"/>
      <c r="C56" s="10"/>
      <c r="D56" s="12"/>
      <c r="E56" s="14"/>
      <c r="F56" s="14"/>
    </row>
    <row r="57" spans="1:9" s="25" customFormat="1" x14ac:dyDescent="0.2">
      <c r="A57" s="21"/>
      <c r="B57" s="15"/>
      <c r="C57" s="10"/>
      <c r="D57" s="12"/>
      <c r="E57" s="12"/>
      <c r="F57" s="14"/>
    </row>
    <row r="58" spans="1:9" s="25" customFormat="1" x14ac:dyDescent="0.2">
      <c r="A58" s="29"/>
      <c r="B58" s="33"/>
      <c r="C58" s="34"/>
      <c r="F58" s="29"/>
    </row>
    <row r="59" spans="1:9" s="25" customFormat="1" x14ac:dyDescent="0.2">
      <c r="A59" s="21"/>
      <c r="B59" s="15"/>
      <c r="C59" s="10"/>
      <c r="D59" s="12"/>
      <c r="E59" s="14"/>
      <c r="F59" s="14"/>
    </row>
    <row r="60" spans="1:9" s="25" customFormat="1" x14ac:dyDescent="0.2">
      <c r="A60" s="21"/>
      <c r="B60" s="15"/>
      <c r="C60" s="10"/>
      <c r="D60" s="12"/>
      <c r="E60" s="12"/>
      <c r="F60" s="14"/>
    </row>
    <row r="61" spans="1:9" s="25" customFormat="1" x14ac:dyDescent="0.2">
      <c r="A61" s="29"/>
      <c r="B61" s="33"/>
      <c r="C61" s="34"/>
      <c r="F61" s="29"/>
    </row>
    <row r="62" spans="1:9" s="25" customFormat="1" x14ac:dyDescent="0.2">
      <c r="A62" s="21"/>
      <c r="B62" s="15"/>
      <c r="C62" s="10"/>
      <c r="D62" s="12"/>
      <c r="E62" s="14"/>
      <c r="F62" s="14"/>
    </row>
    <row r="63" spans="1:9" s="25" customFormat="1" x14ac:dyDescent="0.2">
      <c r="A63" s="21"/>
      <c r="B63" s="15"/>
      <c r="C63" s="10"/>
      <c r="D63" s="12"/>
      <c r="E63" s="12"/>
      <c r="F63" s="14"/>
    </row>
    <row r="64" spans="1:9" s="25" customFormat="1" x14ac:dyDescent="0.2">
      <c r="A64" s="29"/>
      <c r="B64" s="33"/>
      <c r="C64" s="34"/>
      <c r="F64" s="29"/>
    </row>
    <row r="65" spans="1:6" s="25" customFormat="1" x14ac:dyDescent="0.2">
      <c r="A65" s="21"/>
      <c r="B65" s="15"/>
      <c r="C65" s="10"/>
      <c r="D65" s="12"/>
      <c r="E65" s="14"/>
      <c r="F65" s="14"/>
    </row>
    <row r="66" spans="1:6" s="25" customFormat="1" x14ac:dyDescent="0.2">
      <c r="A66" s="21"/>
      <c r="B66" s="15"/>
      <c r="C66" s="10"/>
      <c r="D66" s="12"/>
      <c r="E66" s="12"/>
      <c r="F66" s="14"/>
    </row>
    <row r="67" spans="1:6" s="25" customFormat="1" x14ac:dyDescent="0.2">
      <c r="A67" s="29"/>
      <c r="B67" s="33"/>
      <c r="C67" s="34"/>
      <c r="F67" s="29"/>
    </row>
    <row r="68" spans="1:6" s="25" customFormat="1" x14ac:dyDescent="0.2">
      <c r="A68" s="21"/>
      <c r="B68" s="15"/>
      <c r="C68" s="10"/>
      <c r="D68" s="12"/>
      <c r="E68" s="14"/>
      <c r="F68" s="14"/>
    </row>
    <row r="69" spans="1:6" s="25" customFormat="1" x14ac:dyDescent="0.2">
      <c r="A69" s="21"/>
      <c r="B69" s="15"/>
      <c r="C69" s="10"/>
      <c r="D69" s="12"/>
      <c r="E69" s="12"/>
      <c r="F69" s="14"/>
    </row>
    <row r="70" spans="1:6" s="25" customFormat="1" x14ac:dyDescent="0.2">
      <c r="A70" s="29"/>
      <c r="B70" s="33"/>
      <c r="C70" s="34"/>
      <c r="F70" s="29"/>
    </row>
    <row r="71" spans="1:6" s="25" customFormat="1" ht="14.85" customHeight="1" x14ac:dyDescent="0.2">
      <c r="A71" s="35"/>
      <c r="B71" s="36"/>
      <c r="C71" s="10"/>
      <c r="D71" s="12"/>
      <c r="E71" s="13"/>
      <c r="F71" s="37"/>
    </row>
    <row r="72" spans="1:6" s="25" customFormat="1" x14ac:dyDescent="0.2">
      <c r="A72" s="29"/>
      <c r="B72" s="33"/>
      <c r="C72" s="34"/>
      <c r="F72" s="29"/>
    </row>
    <row r="73" spans="1:6" s="25" customFormat="1" x14ac:dyDescent="0.2">
      <c r="A73" s="29"/>
      <c r="B73" s="33"/>
      <c r="C73" s="34"/>
      <c r="F73" s="29"/>
    </row>
    <row r="74" spans="1:6" s="25" customFormat="1" x14ac:dyDescent="0.2">
      <c r="A74" s="29"/>
      <c r="B74" s="33"/>
      <c r="C74" s="34"/>
      <c r="F74" s="29"/>
    </row>
    <row r="75" spans="1:6" s="25" customFormat="1" x14ac:dyDescent="0.2">
      <c r="A75" s="29"/>
      <c r="B75" s="33"/>
      <c r="C75" s="34"/>
      <c r="F75" s="29"/>
    </row>
    <row r="76" spans="1:6" s="25" customFormat="1" x14ac:dyDescent="0.2">
      <c r="A76" s="23"/>
      <c r="B76" s="24"/>
      <c r="C76" s="34"/>
      <c r="F76" s="29"/>
    </row>
    <row r="77" spans="1:6" s="25" customFormat="1" x14ac:dyDescent="0.2">
      <c r="A77" s="29"/>
      <c r="B77" s="33"/>
      <c r="C77" s="34"/>
      <c r="E77" s="165"/>
      <c r="F77" s="165"/>
    </row>
    <row r="78" spans="1:6" s="25" customFormat="1" x14ac:dyDescent="0.2">
      <c r="A78" s="35"/>
      <c r="B78" s="166"/>
      <c r="C78" s="166"/>
      <c r="D78" s="166"/>
      <c r="E78" s="167"/>
      <c r="F78" s="167"/>
    </row>
    <row r="79" spans="1:6" s="25" customFormat="1" x14ac:dyDescent="0.2">
      <c r="A79" s="29"/>
      <c r="B79" s="33"/>
      <c r="C79" s="34"/>
      <c r="F79" s="29"/>
    </row>
    <row r="80" spans="1:6" s="25" customFormat="1" x14ac:dyDescent="0.2">
      <c r="A80" s="35"/>
      <c r="B80" s="166"/>
      <c r="C80" s="166"/>
      <c r="D80" s="166"/>
      <c r="E80" s="167"/>
      <c r="F80" s="167"/>
    </row>
    <row r="82" spans="2:2" x14ac:dyDescent="0.2">
      <c r="B82" s="24"/>
    </row>
  </sheetData>
  <mergeCells count="18">
    <mergeCell ref="B25:E25"/>
    <mergeCell ref="B28:E28"/>
    <mergeCell ref="B30:E30"/>
    <mergeCell ref="B15:E15"/>
    <mergeCell ref="B17:E17"/>
    <mergeCell ref="B19:E19"/>
    <mergeCell ref="B21:E21"/>
    <mergeCell ref="B23:E23"/>
    <mergeCell ref="A1:F5"/>
    <mergeCell ref="E7:F7"/>
    <mergeCell ref="A9:B9"/>
    <mergeCell ref="B11:E11"/>
    <mergeCell ref="B13:E13"/>
    <mergeCell ref="E77:F77"/>
    <mergeCell ref="B78:D78"/>
    <mergeCell ref="E78:F78"/>
    <mergeCell ref="B80:D80"/>
    <mergeCell ref="E80:F80"/>
  </mergeCells>
  <pageMargins left="0.98425196850393704" right="0.98425196850393704" top="0.51181102362204722" bottom="0.98425196850393704" header="0.19685039370078741" footer="0.70866141732283472"/>
  <pageSetup paperSize="9" scale="78" orientation="portrait" r:id="rId1"/>
  <headerFooter scaleWithDoc="0">
    <oddFooter>&amp;L&amp;"Tahoma,Uobičajeno"&amp;9Srpanj 2026.&amp;C &amp;P/&amp;N&amp;R&amp;"Tahoma,Uobičajeno"&amp;9rev. 0</oddFooter>
  </headerFooter>
  <rowBreaks count="2" manualBreakCount="2">
    <brk id="73" max="5" man="1"/>
    <brk id="94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F135"/>
  <sheetViews>
    <sheetView tabSelected="1" view="pageBreakPreview" zoomScale="120" zoomScaleNormal="85" zoomScaleSheetLayoutView="120" workbookViewId="0">
      <selection activeCell="E112" sqref="E112"/>
    </sheetView>
  </sheetViews>
  <sheetFormatPr defaultRowHeight="12.75" x14ac:dyDescent="0.2"/>
  <cols>
    <col min="1" max="1" width="6.5703125" style="78" customWidth="1"/>
    <col min="2" max="2" width="57.140625" style="79" customWidth="1"/>
    <col min="3" max="3" width="6.5703125" style="77" customWidth="1"/>
    <col min="4" max="4" width="9.140625" style="76"/>
    <col min="5" max="5" width="10.85546875" style="80" bestFit="1" customWidth="1"/>
    <col min="6" max="6" width="13.140625" style="80" bestFit="1" customWidth="1"/>
    <col min="7" max="16384" width="9.140625" style="76"/>
  </cols>
  <sheetData>
    <row r="1" spans="1:6" x14ac:dyDescent="0.2">
      <c r="A1" s="155" t="s">
        <v>48</v>
      </c>
      <c r="B1" s="155"/>
      <c r="C1" s="155"/>
      <c r="D1" s="155"/>
      <c r="E1" s="155"/>
      <c r="F1" s="155"/>
    </row>
    <row r="2" spans="1:6" x14ac:dyDescent="0.2">
      <c r="A2" s="155"/>
      <c r="B2" s="155"/>
      <c r="C2" s="155"/>
      <c r="D2" s="155"/>
      <c r="E2" s="155"/>
      <c r="F2" s="155"/>
    </row>
    <row r="3" spans="1:6" x14ac:dyDescent="0.2">
      <c r="A3" s="155"/>
      <c r="B3" s="155"/>
      <c r="C3" s="155"/>
      <c r="D3" s="155"/>
      <c r="E3" s="155"/>
      <c r="F3" s="155"/>
    </row>
    <row r="4" spans="1:6" x14ac:dyDescent="0.2">
      <c r="A4" s="155"/>
      <c r="B4" s="155"/>
      <c r="C4" s="155"/>
      <c r="D4" s="155"/>
      <c r="E4" s="155"/>
      <c r="F4" s="155"/>
    </row>
    <row r="5" spans="1:6" x14ac:dyDescent="0.2">
      <c r="A5" s="156"/>
      <c r="B5" s="156"/>
      <c r="C5" s="156"/>
      <c r="D5" s="156"/>
      <c r="E5" s="156"/>
      <c r="F5" s="156"/>
    </row>
    <row r="6" spans="1:6" ht="13.5" thickBot="1" x14ac:dyDescent="0.25">
      <c r="A6" s="81"/>
      <c r="B6" s="81"/>
      <c r="C6" s="81"/>
    </row>
    <row r="7" spans="1:6" s="83" customFormat="1" ht="39.75" thickTop="1" thickBot="1" x14ac:dyDescent="0.25">
      <c r="A7" s="82" t="s">
        <v>8</v>
      </c>
      <c r="B7" s="82" t="s">
        <v>0</v>
      </c>
      <c r="C7" s="82" t="s">
        <v>1</v>
      </c>
      <c r="D7" s="82" t="s">
        <v>2</v>
      </c>
      <c r="E7" s="157" t="s">
        <v>35</v>
      </c>
      <c r="F7" s="157"/>
    </row>
    <row r="8" spans="1:6" s="86" customFormat="1" x14ac:dyDescent="0.2">
      <c r="A8" s="84"/>
      <c r="B8" s="85"/>
      <c r="C8" s="84"/>
      <c r="D8" s="84"/>
      <c r="E8" s="84" t="s">
        <v>3</v>
      </c>
      <c r="F8" s="84" t="s">
        <v>4</v>
      </c>
    </row>
    <row r="9" spans="1:6" ht="13.5" thickBot="1" x14ac:dyDescent="0.25">
      <c r="A9" s="87">
        <v>1</v>
      </c>
      <c r="B9" s="88">
        <v>2</v>
      </c>
      <c r="C9" s="87">
        <v>3</v>
      </c>
      <c r="D9" s="87">
        <v>4</v>
      </c>
      <c r="E9" s="87">
        <v>5</v>
      </c>
      <c r="F9" s="87">
        <v>6</v>
      </c>
    </row>
    <row r="10" spans="1:6" x14ac:dyDescent="0.2">
      <c r="A10" s="89"/>
      <c r="B10" s="90"/>
      <c r="C10" s="91"/>
    </row>
    <row r="11" spans="1:6" x14ac:dyDescent="0.2">
      <c r="A11" s="101" t="s">
        <v>5</v>
      </c>
      <c r="B11" s="102" t="s">
        <v>52</v>
      </c>
      <c r="C11" s="103"/>
      <c r="D11" s="103"/>
      <c r="E11" s="103"/>
      <c r="F11" s="104"/>
    </row>
    <row r="12" spans="1:6" x14ac:dyDescent="0.2">
      <c r="A12" s="105"/>
      <c r="B12" s="106"/>
      <c r="C12" s="107"/>
      <c r="D12" s="108"/>
      <c r="E12" s="108"/>
      <c r="F12" s="108"/>
    </row>
    <row r="13" spans="1:6" ht="114.75" x14ac:dyDescent="0.2">
      <c r="A13" s="109" t="str">
        <f>A$11&amp;COUNTA(A$11:A12)&amp;"."</f>
        <v>1.1.</v>
      </c>
      <c r="B13" s="110" t="s">
        <v>99</v>
      </c>
      <c r="C13" s="107"/>
      <c r="D13" s="111"/>
      <c r="E13" s="108"/>
      <c r="F13" s="108"/>
    </row>
    <row r="14" spans="1:6" ht="14.25" x14ac:dyDescent="0.2">
      <c r="A14" s="112"/>
      <c r="B14" s="113" t="s">
        <v>53</v>
      </c>
      <c r="C14" s="114" t="s">
        <v>24</v>
      </c>
      <c r="D14" s="115">
        <v>45</v>
      </c>
      <c r="E14" s="115"/>
      <c r="F14" s="115">
        <f t="shared" ref="F14" si="0">D14*E14</f>
        <v>0</v>
      </c>
    </row>
    <row r="15" spans="1:6" ht="14.25" x14ac:dyDescent="0.2">
      <c r="A15" s="112"/>
      <c r="B15" s="113" t="s">
        <v>54</v>
      </c>
      <c r="C15" s="114" t="s">
        <v>24</v>
      </c>
      <c r="D15" s="115">
        <v>15</v>
      </c>
      <c r="E15" s="115"/>
      <c r="F15" s="115">
        <f t="shared" ref="F15" si="1">D15*E15</f>
        <v>0</v>
      </c>
    </row>
    <row r="16" spans="1:6" ht="14.25" x14ac:dyDescent="0.2">
      <c r="A16" s="112"/>
      <c r="B16" s="113" t="s">
        <v>55</v>
      </c>
      <c r="C16" s="114" t="s">
        <v>24</v>
      </c>
      <c r="D16" s="115">
        <v>30</v>
      </c>
      <c r="E16" s="115"/>
      <c r="F16" s="115">
        <f t="shared" ref="F16" si="2">D16*E16</f>
        <v>0</v>
      </c>
    </row>
    <row r="17" spans="1:6" s="81" customFormat="1" ht="11.25" customHeight="1" x14ac:dyDescent="0.2">
      <c r="A17" s="109"/>
      <c r="B17" s="116"/>
      <c r="C17" s="107"/>
      <c r="D17" s="108"/>
      <c r="E17" s="108"/>
      <c r="F17" s="108"/>
    </row>
    <row r="18" spans="1:6" s="81" customFormat="1" ht="52.5" x14ac:dyDescent="0.2">
      <c r="A18" s="109" t="str">
        <f>A$11&amp;COUNTA(A$11:A17)&amp;"."</f>
        <v>1.2.</v>
      </c>
      <c r="B18" s="110" t="s">
        <v>56</v>
      </c>
      <c r="C18" s="107" t="s">
        <v>25</v>
      </c>
      <c r="D18" s="111">
        <v>4</v>
      </c>
      <c r="E18" s="108"/>
      <c r="F18" s="108">
        <f>D18*E18</f>
        <v>0</v>
      </c>
    </row>
    <row r="19" spans="1:6" s="81" customFormat="1" x14ac:dyDescent="0.2">
      <c r="A19" s="109"/>
      <c r="B19" s="116"/>
      <c r="C19" s="107"/>
      <c r="D19" s="108"/>
      <c r="E19" s="108"/>
      <c r="F19" s="108"/>
    </row>
    <row r="20" spans="1:6" s="81" customFormat="1" ht="52.5" x14ac:dyDescent="0.2">
      <c r="A20" s="109" t="str">
        <f>A$11&amp;COUNTA(A$11:A19)&amp;"."</f>
        <v>1.3.</v>
      </c>
      <c r="B20" s="110" t="s">
        <v>57</v>
      </c>
      <c r="C20" s="107" t="s">
        <v>25</v>
      </c>
      <c r="D20" s="111">
        <v>2</v>
      </c>
      <c r="E20" s="108"/>
      <c r="F20" s="108">
        <f>D20*E20</f>
        <v>0</v>
      </c>
    </row>
    <row r="21" spans="1:6" s="81" customFormat="1" ht="11.25" customHeight="1" x14ac:dyDescent="0.2">
      <c r="A21" s="109"/>
      <c r="B21" s="116"/>
      <c r="C21" s="107"/>
      <c r="D21" s="108"/>
      <c r="E21" s="108"/>
      <c r="F21" s="108"/>
    </row>
    <row r="22" spans="1:6" s="81" customFormat="1" ht="52.5" x14ac:dyDescent="0.2">
      <c r="A22" s="109" t="str">
        <f>A$11&amp;COUNTA(A$11:A21)&amp;"."</f>
        <v>1.4.</v>
      </c>
      <c r="B22" s="110" t="s">
        <v>58</v>
      </c>
      <c r="C22" s="107" t="s">
        <v>25</v>
      </c>
      <c r="D22" s="111">
        <v>4</v>
      </c>
      <c r="E22" s="108"/>
      <c r="F22" s="108">
        <f>D22*E22</f>
        <v>0</v>
      </c>
    </row>
    <row r="23" spans="1:6" s="81" customFormat="1" ht="11.25" customHeight="1" x14ac:dyDescent="0.2">
      <c r="A23" s="109"/>
      <c r="B23" s="116"/>
      <c r="C23" s="107"/>
      <c r="D23" s="108"/>
      <c r="E23" s="108"/>
      <c r="F23" s="108"/>
    </row>
    <row r="24" spans="1:6" s="81" customFormat="1" ht="52.5" x14ac:dyDescent="0.2">
      <c r="A24" s="109" t="str">
        <f>A$11&amp;COUNTA(A$11:A23)&amp;"."</f>
        <v>1.5.</v>
      </c>
      <c r="B24" s="110" t="s">
        <v>59</v>
      </c>
      <c r="C24" s="107" t="s">
        <v>25</v>
      </c>
      <c r="D24" s="111">
        <v>2</v>
      </c>
      <c r="E24" s="108"/>
      <c r="F24" s="108">
        <f>D24*E24</f>
        <v>0</v>
      </c>
    </row>
    <row r="25" spans="1:6" s="81" customFormat="1" ht="11.25" customHeight="1" x14ac:dyDescent="0.2">
      <c r="A25" s="109"/>
      <c r="B25" s="116"/>
      <c r="C25" s="107"/>
      <c r="D25" s="108"/>
      <c r="E25" s="108"/>
      <c r="F25" s="108"/>
    </row>
    <row r="26" spans="1:6" s="81" customFormat="1" ht="102" x14ac:dyDescent="0.2">
      <c r="A26" s="109" t="str">
        <f>A$11&amp;COUNTA(A$11:A25)&amp;"."</f>
        <v>1.6.</v>
      </c>
      <c r="B26" s="117" t="s">
        <v>63</v>
      </c>
      <c r="C26" s="107" t="s">
        <v>24</v>
      </c>
      <c r="D26" s="111">
        <v>38</v>
      </c>
      <c r="E26" s="108"/>
      <c r="F26" s="108">
        <f>D26*E26</f>
        <v>0</v>
      </c>
    </row>
    <row r="27" spans="1:6" s="81" customFormat="1" ht="11.25" customHeight="1" x14ac:dyDescent="0.2">
      <c r="A27" s="109"/>
      <c r="B27" s="116"/>
      <c r="C27" s="107"/>
      <c r="D27" s="108"/>
      <c r="E27" s="108"/>
      <c r="F27" s="108"/>
    </row>
    <row r="28" spans="1:6" s="81" customFormat="1" ht="102" x14ac:dyDescent="0.2">
      <c r="A28" s="109" t="str">
        <f>A$11&amp;COUNTA(A$11:A27)&amp;"."</f>
        <v>1.7.</v>
      </c>
      <c r="B28" s="117" t="s">
        <v>64</v>
      </c>
      <c r="C28" s="107" t="s">
        <v>24</v>
      </c>
      <c r="D28" s="111">
        <v>38</v>
      </c>
      <c r="E28" s="108"/>
      <c r="F28" s="108">
        <f>D28*E28</f>
        <v>0</v>
      </c>
    </row>
    <row r="29" spans="1:6" s="81" customFormat="1" ht="11.25" customHeight="1" x14ac:dyDescent="0.2">
      <c r="A29" s="109"/>
      <c r="B29" s="116"/>
      <c r="C29" s="107"/>
      <c r="D29" s="108"/>
      <c r="E29" s="108"/>
      <c r="F29" s="108"/>
    </row>
    <row r="30" spans="1:6" s="81" customFormat="1" ht="102" x14ac:dyDescent="0.2">
      <c r="A30" s="109" t="str">
        <f>A$11&amp;COUNTA(A$11:A29)&amp;"."</f>
        <v>1.8.</v>
      </c>
      <c r="B30" s="117" t="s">
        <v>65</v>
      </c>
      <c r="C30" s="107" t="s">
        <v>24</v>
      </c>
      <c r="D30" s="111">
        <v>25</v>
      </c>
      <c r="E30" s="108"/>
      <c r="F30" s="108">
        <f>D30*E30</f>
        <v>0</v>
      </c>
    </row>
    <row r="31" spans="1:6" s="81" customFormat="1" ht="11.25" customHeight="1" x14ac:dyDescent="0.2">
      <c r="A31" s="109"/>
      <c r="B31" s="116"/>
      <c r="C31" s="107"/>
      <c r="D31" s="108"/>
      <c r="E31" s="108"/>
      <c r="F31" s="108"/>
    </row>
    <row r="32" spans="1:6" s="81" customFormat="1" ht="102" x14ac:dyDescent="0.2">
      <c r="A32" s="109" t="str">
        <f>A$11&amp;COUNTA(A$11:A31)&amp;"."</f>
        <v>1.9.</v>
      </c>
      <c r="B32" s="117" t="s">
        <v>66</v>
      </c>
      <c r="C32" s="107" t="s">
        <v>24</v>
      </c>
      <c r="D32" s="111">
        <v>15</v>
      </c>
      <c r="E32" s="108"/>
      <c r="F32" s="108">
        <f>D32*E32</f>
        <v>0</v>
      </c>
    </row>
    <row r="33" spans="1:6" s="81" customFormat="1" ht="11.25" customHeight="1" x14ac:dyDescent="0.2">
      <c r="A33" s="109"/>
      <c r="B33" s="116"/>
      <c r="C33" s="107"/>
      <c r="D33" s="108"/>
      <c r="E33" s="108"/>
      <c r="F33" s="108"/>
    </row>
    <row r="34" spans="1:6" s="81" customFormat="1" ht="114.75" x14ac:dyDescent="0.2">
      <c r="A34" s="109" t="str">
        <f>A$11&amp;COUNTA(A$11:A33)&amp;"."</f>
        <v>1.10.</v>
      </c>
      <c r="B34" s="117" t="s">
        <v>100</v>
      </c>
      <c r="C34" s="107" t="s">
        <v>24</v>
      </c>
      <c r="D34" s="111">
        <v>38</v>
      </c>
      <c r="E34" s="108"/>
      <c r="F34" s="108">
        <f>D34*E34</f>
        <v>0</v>
      </c>
    </row>
    <row r="35" spans="1:6" s="81" customFormat="1" ht="11.25" customHeight="1" x14ac:dyDescent="0.2">
      <c r="A35" s="109"/>
      <c r="B35" s="116"/>
      <c r="C35" s="107"/>
      <c r="D35" s="108"/>
      <c r="E35" s="108"/>
      <c r="F35" s="108"/>
    </row>
    <row r="36" spans="1:6" s="81" customFormat="1" ht="38.25" x14ac:dyDescent="0.2">
      <c r="A36" s="109" t="str">
        <f>A$11&amp;COUNTA(A$11:A35)&amp;"."</f>
        <v>1.11.</v>
      </c>
      <c r="B36" s="117" t="s">
        <v>82</v>
      </c>
      <c r="C36" s="107" t="s">
        <v>25</v>
      </c>
      <c r="D36" s="111">
        <v>68</v>
      </c>
      <c r="E36" s="108"/>
      <c r="F36" s="108">
        <f>D36*E36</f>
        <v>0</v>
      </c>
    </row>
    <row r="37" spans="1:6" x14ac:dyDescent="0.2">
      <c r="A37" s="109"/>
      <c r="B37" s="117"/>
      <c r="C37" s="107"/>
      <c r="D37" s="108"/>
      <c r="E37" s="108"/>
      <c r="F37" s="108"/>
    </row>
    <row r="38" spans="1:6" ht="63.75" x14ac:dyDescent="0.2">
      <c r="A38" s="109" t="str">
        <f>A$11&amp;COUNTA(A$11:A37)&amp;"."</f>
        <v>1.12.</v>
      </c>
      <c r="B38" s="117" t="s">
        <v>60</v>
      </c>
      <c r="C38" s="107" t="s">
        <v>24</v>
      </c>
      <c r="D38" s="108">
        <v>65</v>
      </c>
      <c r="E38" s="108"/>
      <c r="F38" s="108">
        <f>D38*E38</f>
        <v>0</v>
      </c>
    </row>
    <row r="39" spans="1:6" x14ac:dyDescent="0.2">
      <c r="A39" s="105"/>
      <c r="B39" s="106"/>
      <c r="C39" s="107"/>
      <c r="D39" s="108"/>
      <c r="E39" s="108"/>
      <c r="F39" s="108"/>
    </row>
    <row r="40" spans="1:6" ht="81" customHeight="1" x14ac:dyDescent="0.2">
      <c r="A40" s="109" t="str">
        <f>A$11&amp;COUNTA(A$11:A39)&amp;"."</f>
        <v>1.13.</v>
      </c>
      <c r="B40" s="117" t="s">
        <v>47</v>
      </c>
      <c r="C40" s="107" t="s">
        <v>25</v>
      </c>
      <c r="D40" s="108">
        <v>8</v>
      </c>
      <c r="E40" s="108"/>
      <c r="F40" s="108">
        <f>D40*E40</f>
        <v>0</v>
      </c>
    </row>
    <row r="41" spans="1:6" x14ac:dyDescent="0.2">
      <c r="A41" s="105"/>
      <c r="B41" s="106"/>
      <c r="C41" s="107"/>
      <c r="D41" s="108"/>
      <c r="E41" s="108"/>
      <c r="F41" s="108"/>
    </row>
    <row r="42" spans="1:6" ht="63.75" x14ac:dyDescent="0.2">
      <c r="A42" s="109" t="str">
        <f>A$11&amp;COUNTA(A$11:A41)&amp;"."</f>
        <v>1.14.</v>
      </c>
      <c r="B42" s="117" t="s">
        <v>61</v>
      </c>
      <c r="C42" s="107" t="s">
        <v>25</v>
      </c>
      <c r="D42" s="108">
        <v>8</v>
      </c>
      <c r="E42" s="108"/>
      <c r="F42" s="108">
        <f>D42*E42</f>
        <v>0</v>
      </c>
    </row>
    <row r="43" spans="1:6" x14ac:dyDescent="0.2">
      <c r="A43" s="105"/>
      <c r="B43" s="106"/>
      <c r="C43" s="107"/>
      <c r="D43" s="108"/>
      <c r="E43" s="108"/>
      <c r="F43" s="108"/>
    </row>
    <row r="44" spans="1:6" ht="63.75" x14ac:dyDescent="0.2">
      <c r="A44" s="109" t="str">
        <f>A$11&amp;COUNTA(A$11:A43)&amp;"."</f>
        <v>1.15.</v>
      </c>
      <c r="B44" s="117" t="s">
        <v>62</v>
      </c>
      <c r="C44" s="107" t="s">
        <v>25</v>
      </c>
      <c r="D44" s="108">
        <v>8</v>
      </c>
      <c r="E44" s="108"/>
      <c r="F44" s="108">
        <f>D44*E44</f>
        <v>0</v>
      </c>
    </row>
    <row r="45" spans="1:6" x14ac:dyDescent="0.2">
      <c r="A45" s="109"/>
      <c r="B45" s="117"/>
      <c r="C45" s="107"/>
      <c r="D45" s="108"/>
      <c r="E45" s="108"/>
      <c r="F45" s="108"/>
    </row>
    <row r="46" spans="1:6" ht="38.25" x14ac:dyDescent="0.2">
      <c r="A46" s="109" t="str">
        <f>A$11&amp;COUNTA(A$11:A45)&amp;"."</f>
        <v>1.16.</v>
      </c>
      <c r="B46" s="117" t="s">
        <v>36</v>
      </c>
      <c r="C46" s="107" t="s">
        <v>30</v>
      </c>
      <c r="D46" s="108">
        <v>1</v>
      </c>
      <c r="E46" s="108"/>
      <c r="F46" s="108">
        <f>D46*E46</f>
        <v>0</v>
      </c>
    </row>
    <row r="47" spans="1:6" x14ac:dyDescent="0.2">
      <c r="A47" s="109"/>
      <c r="B47" s="117"/>
      <c r="C47" s="107"/>
      <c r="D47" s="108"/>
      <c r="E47" s="108"/>
      <c r="F47" s="108"/>
    </row>
    <row r="48" spans="1:6" ht="25.5" x14ac:dyDescent="0.2">
      <c r="A48" s="109" t="str">
        <f>A$11&amp;COUNTA(A$11:A47)&amp;"."</f>
        <v>1.17.</v>
      </c>
      <c r="B48" s="117" t="s">
        <v>67</v>
      </c>
      <c r="C48" s="107" t="s">
        <v>30</v>
      </c>
      <c r="D48" s="108">
        <v>1</v>
      </c>
      <c r="E48" s="108"/>
      <c r="F48" s="108">
        <f>D48*E48</f>
        <v>0</v>
      </c>
    </row>
    <row r="49" spans="1:6" x14ac:dyDescent="0.2">
      <c r="A49" s="109"/>
      <c r="B49" s="117"/>
      <c r="C49" s="107"/>
      <c r="D49" s="108"/>
      <c r="E49" s="108"/>
      <c r="F49" s="108"/>
    </row>
    <row r="50" spans="1:6" x14ac:dyDescent="0.2">
      <c r="A50" s="118" t="str">
        <f>A11</f>
        <v>1.</v>
      </c>
      <c r="B50" s="119" t="str">
        <f>B11&amp;" UKUPNO:"</f>
        <v>RAZVOD NAPAJANJA UKUPNO:</v>
      </c>
      <c r="C50" s="103"/>
      <c r="D50" s="120"/>
      <c r="E50" s="120"/>
      <c r="F50" s="121">
        <f>SUM(F12:F49)</f>
        <v>0</v>
      </c>
    </row>
    <row r="51" spans="1:6" s="93" customFormat="1" x14ac:dyDescent="0.2">
      <c r="A51" s="122"/>
      <c r="B51" s="117"/>
      <c r="C51" s="107"/>
      <c r="D51" s="108"/>
      <c r="E51" s="108"/>
      <c r="F51" s="108"/>
    </row>
    <row r="52" spans="1:6" x14ac:dyDescent="0.2">
      <c r="A52" s="123"/>
      <c r="B52" s="124"/>
      <c r="C52" s="125"/>
      <c r="D52" s="126"/>
      <c r="E52" s="127"/>
      <c r="F52" s="127"/>
    </row>
    <row r="53" spans="1:6" x14ac:dyDescent="0.2">
      <c r="A53" s="101" t="s">
        <v>7</v>
      </c>
      <c r="B53" s="102" t="s">
        <v>68</v>
      </c>
      <c r="C53" s="103"/>
      <c r="D53" s="103"/>
      <c r="E53" s="103"/>
      <c r="F53" s="104"/>
    </row>
    <row r="54" spans="1:6" x14ac:dyDescent="0.2">
      <c r="A54" s="112"/>
      <c r="B54" s="113"/>
      <c r="C54" s="128"/>
      <c r="D54" s="126"/>
      <c r="E54" s="126"/>
      <c r="F54" s="129"/>
    </row>
    <row r="55" spans="1:6" ht="191.25" x14ac:dyDescent="0.2">
      <c r="A55" s="109" t="str">
        <f>A$53&amp;COUNTA(A$53:A54)&amp;"."</f>
        <v>3.1.</v>
      </c>
      <c r="B55" s="130" t="s">
        <v>69</v>
      </c>
      <c r="C55" s="114"/>
      <c r="D55" s="115"/>
      <c r="E55" s="115"/>
      <c r="F55" s="131"/>
    </row>
    <row r="56" spans="1:6" ht="25.5" x14ac:dyDescent="0.2">
      <c r="A56" s="112"/>
      <c r="B56" s="132" t="s">
        <v>70</v>
      </c>
      <c r="C56" s="133" t="s">
        <v>25</v>
      </c>
      <c r="D56" s="131">
        <v>1</v>
      </c>
      <c r="E56" s="115"/>
      <c r="F56" s="131"/>
    </row>
    <row r="57" spans="1:6" x14ac:dyDescent="0.2">
      <c r="A57" s="112"/>
      <c r="B57" s="132" t="s">
        <v>71</v>
      </c>
      <c r="C57" s="133" t="s">
        <v>25</v>
      </c>
      <c r="D57" s="131">
        <v>1</v>
      </c>
      <c r="E57" s="115"/>
      <c r="F57" s="131"/>
    </row>
    <row r="58" spans="1:6" x14ac:dyDescent="0.2">
      <c r="A58" s="112"/>
      <c r="B58" s="132" t="s">
        <v>73</v>
      </c>
      <c r="C58" s="133" t="s">
        <v>25</v>
      </c>
      <c r="D58" s="131">
        <v>1</v>
      </c>
      <c r="E58" s="115"/>
      <c r="F58" s="131"/>
    </row>
    <row r="59" spans="1:6" x14ac:dyDescent="0.2">
      <c r="A59" s="112"/>
      <c r="B59" s="132" t="s">
        <v>75</v>
      </c>
      <c r="C59" s="133" t="s">
        <v>25</v>
      </c>
      <c r="D59" s="131">
        <v>2</v>
      </c>
      <c r="E59" s="115"/>
      <c r="F59" s="131"/>
    </row>
    <row r="60" spans="1:6" x14ac:dyDescent="0.2">
      <c r="A60" s="112"/>
      <c r="B60" s="132" t="s">
        <v>72</v>
      </c>
      <c r="C60" s="133" t="s">
        <v>25</v>
      </c>
      <c r="D60" s="131">
        <v>1</v>
      </c>
      <c r="E60" s="115"/>
      <c r="F60" s="131"/>
    </row>
    <row r="61" spans="1:6" x14ac:dyDescent="0.2">
      <c r="A61" s="112"/>
      <c r="B61" s="132" t="s">
        <v>74</v>
      </c>
      <c r="C61" s="133" t="s">
        <v>25</v>
      </c>
      <c r="D61" s="131">
        <v>2</v>
      </c>
      <c r="E61" s="115"/>
      <c r="F61" s="131"/>
    </row>
    <row r="62" spans="1:6" x14ac:dyDescent="0.2">
      <c r="A62" s="112"/>
      <c r="B62" s="132" t="s">
        <v>40</v>
      </c>
      <c r="C62" s="133" t="s">
        <v>25</v>
      </c>
      <c r="D62" s="131">
        <v>2</v>
      </c>
      <c r="E62" s="115"/>
      <c r="F62" s="131"/>
    </row>
    <row r="63" spans="1:6" x14ac:dyDescent="0.2">
      <c r="A63" s="112"/>
      <c r="B63" s="132" t="s">
        <v>45</v>
      </c>
      <c r="C63" s="133" t="s">
        <v>25</v>
      </c>
      <c r="D63" s="131">
        <v>1</v>
      </c>
      <c r="E63" s="115"/>
      <c r="F63" s="131"/>
    </row>
    <row r="64" spans="1:6" x14ac:dyDescent="0.2">
      <c r="A64" s="112"/>
      <c r="B64" s="132" t="s">
        <v>76</v>
      </c>
      <c r="C64" s="133" t="s">
        <v>25</v>
      </c>
      <c r="D64" s="131">
        <v>1</v>
      </c>
      <c r="E64" s="115"/>
      <c r="F64" s="131"/>
    </row>
    <row r="65" spans="1:6" ht="25.5" x14ac:dyDescent="0.2">
      <c r="A65" s="112"/>
      <c r="B65" s="132" t="s">
        <v>44</v>
      </c>
      <c r="C65" s="133" t="s">
        <v>25</v>
      </c>
      <c r="D65" s="131">
        <v>1</v>
      </c>
      <c r="E65" s="115"/>
      <c r="F65" s="131"/>
    </row>
    <row r="66" spans="1:6" x14ac:dyDescent="0.2">
      <c r="A66" s="112"/>
      <c r="B66" s="132" t="s">
        <v>41</v>
      </c>
      <c r="C66" s="133" t="s">
        <v>39</v>
      </c>
      <c r="D66" s="131">
        <v>1</v>
      </c>
      <c r="E66" s="115"/>
      <c r="F66" s="131"/>
    </row>
    <row r="67" spans="1:6" x14ac:dyDescent="0.2">
      <c r="A67" s="112"/>
      <c r="B67" s="132" t="s">
        <v>46</v>
      </c>
      <c r="C67" s="133" t="s">
        <v>39</v>
      </c>
      <c r="D67" s="131">
        <v>1</v>
      </c>
      <c r="E67" s="115"/>
      <c r="F67" s="131"/>
    </row>
    <row r="68" spans="1:6" ht="51" x14ac:dyDescent="0.2">
      <c r="A68" s="112"/>
      <c r="B68" s="132" t="s">
        <v>42</v>
      </c>
      <c r="C68" s="133" t="s">
        <v>39</v>
      </c>
      <c r="D68" s="131">
        <v>1</v>
      </c>
      <c r="E68" s="115"/>
      <c r="F68" s="131"/>
    </row>
    <row r="69" spans="1:6" ht="25.5" x14ac:dyDescent="0.2">
      <c r="A69" s="112"/>
      <c r="B69" s="110" t="s">
        <v>43</v>
      </c>
      <c r="C69" s="114"/>
      <c r="D69" s="115"/>
      <c r="E69" s="115"/>
      <c r="F69" s="131"/>
    </row>
    <row r="70" spans="1:6" x14ac:dyDescent="0.2">
      <c r="A70" s="112"/>
      <c r="B70" s="134"/>
      <c r="C70" s="135" t="s">
        <v>39</v>
      </c>
      <c r="D70" s="136">
        <v>1</v>
      </c>
      <c r="E70" s="136"/>
      <c r="F70" s="136">
        <f>D70*E70</f>
        <v>0</v>
      </c>
    </row>
    <row r="71" spans="1:6" x14ac:dyDescent="0.2">
      <c r="A71" s="112"/>
      <c r="B71" s="113"/>
      <c r="C71" s="128"/>
      <c r="D71" s="126"/>
      <c r="E71" s="126"/>
      <c r="F71" s="129"/>
    </row>
    <row r="72" spans="1:6" ht="191.25" x14ac:dyDescent="0.2">
      <c r="A72" s="109" t="str">
        <f>A$53&amp;COUNTA(A$53:A71)&amp;"."</f>
        <v>3.2.</v>
      </c>
      <c r="B72" s="130" t="s">
        <v>77</v>
      </c>
      <c r="C72" s="114"/>
      <c r="D72" s="115"/>
      <c r="E72" s="115"/>
      <c r="F72" s="131"/>
    </row>
    <row r="73" spans="1:6" ht="25.5" x14ac:dyDescent="0.2">
      <c r="A73" s="112"/>
      <c r="B73" s="132" t="s">
        <v>78</v>
      </c>
      <c r="C73" s="133" t="s">
        <v>25</v>
      </c>
      <c r="D73" s="131">
        <v>1</v>
      </c>
      <c r="E73" s="115"/>
      <c r="F73" s="131"/>
    </row>
    <row r="74" spans="1:6" x14ac:dyDescent="0.2">
      <c r="A74" s="112"/>
      <c r="B74" s="132" t="s">
        <v>79</v>
      </c>
      <c r="C74" s="133" t="s">
        <v>25</v>
      </c>
      <c r="D74" s="131">
        <v>3</v>
      </c>
      <c r="E74" s="115"/>
      <c r="F74" s="131"/>
    </row>
    <row r="75" spans="1:6" ht="38.25" x14ac:dyDescent="0.2">
      <c r="A75" s="112"/>
      <c r="B75" s="132" t="s">
        <v>80</v>
      </c>
      <c r="C75" s="133" t="s">
        <v>25</v>
      </c>
      <c r="D75" s="131">
        <v>1</v>
      </c>
      <c r="E75" s="115"/>
      <c r="F75" s="131"/>
    </row>
    <row r="76" spans="1:6" ht="38.25" x14ac:dyDescent="0.2">
      <c r="A76" s="112"/>
      <c r="B76" s="132" t="s">
        <v>81</v>
      </c>
      <c r="C76" s="133" t="s">
        <v>39</v>
      </c>
      <c r="D76" s="131">
        <v>1</v>
      </c>
      <c r="E76" s="115"/>
      <c r="F76" s="131"/>
    </row>
    <row r="77" spans="1:6" ht="25.5" x14ac:dyDescent="0.2">
      <c r="A77" s="112"/>
      <c r="B77" s="110" t="s">
        <v>43</v>
      </c>
      <c r="C77" s="114"/>
      <c r="D77" s="115"/>
      <c r="E77" s="115"/>
      <c r="F77" s="131"/>
    </row>
    <row r="78" spans="1:6" x14ac:dyDescent="0.2">
      <c r="A78" s="112"/>
      <c r="B78" s="134"/>
      <c r="C78" s="135" t="s">
        <v>39</v>
      </c>
      <c r="D78" s="136">
        <v>2</v>
      </c>
      <c r="E78" s="136"/>
      <c r="F78" s="136">
        <f>D78*E78</f>
        <v>0</v>
      </c>
    </row>
    <row r="79" spans="1:6" x14ac:dyDescent="0.2">
      <c r="A79" s="109"/>
      <c r="B79" s="117"/>
      <c r="C79" s="107"/>
      <c r="D79" s="108"/>
      <c r="E79" s="108"/>
      <c r="F79" s="108"/>
    </row>
    <row r="80" spans="1:6" ht="65.25" x14ac:dyDescent="0.2">
      <c r="A80" s="109" t="str">
        <f>A$53&amp;COUNTA(A$53:A79)&amp;"."</f>
        <v>3.3.</v>
      </c>
      <c r="B80" s="117" t="s">
        <v>101</v>
      </c>
      <c r="C80" s="107" t="s">
        <v>25</v>
      </c>
      <c r="D80" s="108">
        <v>2</v>
      </c>
      <c r="E80" s="108"/>
      <c r="F80" s="108">
        <f>D80*E80</f>
        <v>0</v>
      </c>
    </row>
    <row r="81" spans="1:6" x14ac:dyDescent="0.2">
      <c r="A81" s="109"/>
      <c r="B81" s="117"/>
      <c r="C81" s="107"/>
      <c r="D81" s="108"/>
      <c r="E81" s="108"/>
      <c r="F81" s="108"/>
    </row>
    <row r="82" spans="1:6" x14ac:dyDescent="0.2">
      <c r="A82" s="118" t="str">
        <f>A53</f>
        <v>3.</v>
      </c>
      <c r="B82" s="119" t="str">
        <f>B53&amp;" UKUPNO:"</f>
        <v>RAZVODNI ORMARI UKUPNO:</v>
      </c>
      <c r="C82" s="103"/>
      <c r="D82" s="120"/>
      <c r="E82" s="120"/>
      <c r="F82" s="121">
        <f>SUM(F54:F81)</f>
        <v>0</v>
      </c>
    </row>
    <row r="83" spans="1:6" s="92" customFormat="1" x14ac:dyDescent="0.2">
      <c r="A83" s="137"/>
      <c r="B83" s="138"/>
      <c r="C83" s="139"/>
      <c r="D83" s="140"/>
      <c r="E83" s="140"/>
      <c r="F83" s="140"/>
    </row>
    <row r="84" spans="1:6" s="92" customFormat="1" x14ac:dyDescent="0.2">
      <c r="A84" s="137"/>
      <c r="B84" s="138"/>
      <c r="C84" s="139"/>
      <c r="D84" s="140"/>
      <c r="E84" s="140"/>
      <c r="F84" s="140"/>
    </row>
    <row r="85" spans="1:6" x14ac:dyDescent="0.2">
      <c r="A85" s="101" t="s">
        <v>9</v>
      </c>
      <c r="B85" s="141" t="s">
        <v>85</v>
      </c>
      <c r="C85" s="142"/>
      <c r="D85" s="143"/>
      <c r="E85" s="144"/>
      <c r="F85" s="145"/>
    </row>
    <row r="86" spans="1:6" x14ac:dyDescent="0.2">
      <c r="A86" s="112"/>
      <c r="B86" s="113"/>
      <c r="C86" s="128"/>
      <c r="D86" s="126"/>
      <c r="E86" s="126"/>
      <c r="F86" s="129"/>
    </row>
    <row r="87" spans="1:6" ht="63.75" x14ac:dyDescent="0.2">
      <c r="A87" s="146" t="str">
        <f>A$85&amp;COUNTA(A$85:A86)&amp;"."</f>
        <v>4.1.</v>
      </c>
      <c r="B87" s="130" t="s">
        <v>86</v>
      </c>
      <c r="C87" s="114" t="s">
        <v>25</v>
      </c>
      <c r="D87" s="115">
        <v>1</v>
      </c>
      <c r="E87" s="115"/>
      <c r="F87" s="115">
        <f>D87*E87</f>
        <v>0</v>
      </c>
    </row>
    <row r="88" spans="1:6" x14ac:dyDescent="0.2">
      <c r="A88" s="112"/>
      <c r="B88" s="113"/>
      <c r="C88" s="128"/>
      <c r="D88" s="126"/>
      <c r="E88" s="126"/>
      <c r="F88" s="129"/>
    </row>
    <row r="89" spans="1:6" ht="89.25" x14ac:dyDescent="0.2">
      <c r="A89" s="146" t="str">
        <f>A$85&amp;COUNTA(A$85:A88)&amp;"."</f>
        <v>4.2.</v>
      </c>
      <c r="B89" s="130" t="s">
        <v>83</v>
      </c>
      <c r="C89" s="114" t="s">
        <v>24</v>
      </c>
      <c r="D89" s="115">
        <v>6</v>
      </c>
      <c r="E89" s="115"/>
      <c r="F89" s="115">
        <f>D89*E89</f>
        <v>0</v>
      </c>
    </row>
    <row r="90" spans="1:6" x14ac:dyDescent="0.2">
      <c r="A90" s="112"/>
      <c r="B90" s="113"/>
      <c r="C90" s="128"/>
      <c r="D90" s="126"/>
      <c r="E90" s="126"/>
      <c r="F90" s="129"/>
    </row>
    <row r="91" spans="1:6" ht="38.25" x14ac:dyDescent="0.2">
      <c r="A91" s="146" t="str">
        <f>A$85&amp;COUNTA(A$85:A90)&amp;"."</f>
        <v>4.3.</v>
      </c>
      <c r="B91" s="130" t="s">
        <v>84</v>
      </c>
      <c r="C91" s="114" t="s">
        <v>39</v>
      </c>
      <c r="D91" s="115">
        <v>1</v>
      </c>
      <c r="E91" s="115"/>
      <c r="F91" s="115">
        <f>D91*E91</f>
        <v>0</v>
      </c>
    </row>
    <row r="92" spans="1:6" x14ac:dyDescent="0.2">
      <c r="A92" s="112"/>
      <c r="B92" s="113"/>
      <c r="C92" s="128"/>
      <c r="D92" s="126"/>
      <c r="E92" s="126"/>
      <c r="F92" s="129"/>
    </row>
    <row r="93" spans="1:6" ht="51" x14ac:dyDescent="0.2">
      <c r="A93" s="146" t="str">
        <f>A$85&amp;COUNTA(A$85:A92)&amp;"."</f>
        <v>4.4.</v>
      </c>
      <c r="B93" s="130" t="s">
        <v>87</v>
      </c>
      <c r="C93" s="114" t="s">
        <v>39</v>
      </c>
      <c r="D93" s="115">
        <v>1</v>
      </c>
      <c r="E93" s="115"/>
      <c r="F93" s="115">
        <f>D93*E93</f>
        <v>0</v>
      </c>
    </row>
    <row r="94" spans="1:6" x14ac:dyDescent="0.2">
      <c r="A94" s="112"/>
      <c r="B94" s="113"/>
      <c r="C94" s="128"/>
      <c r="D94" s="126"/>
      <c r="E94" s="126"/>
      <c r="F94" s="129"/>
    </row>
    <row r="95" spans="1:6" ht="51" x14ac:dyDescent="0.2">
      <c r="A95" s="146" t="str">
        <f>A$85&amp;COUNTA(A$85:A94)&amp;"."</f>
        <v>4.5.</v>
      </c>
      <c r="B95" s="130" t="s">
        <v>88</v>
      </c>
      <c r="C95" s="114" t="s">
        <v>39</v>
      </c>
      <c r="D95" s="115">
        <v>1</v>
      </c>
      <c r="E95" s="115"/>
      <c r="F95" s="115">
        <f>D95*E95</f>
        <v>0</v>
      </c>
    </row>
    <row r="96" spans="1:6" x14ac:dyDescent="0.2">
      <c r="A96" s="112"/>
      <c r="B96" s="113"/>
      <c r="C96" s="128"/>
      <c r="D96" s="126"/>
      <c r="E96" s="126"/>
      <c r="F96" s="129"/>
    </row>
    <row r="97" spans="1:6" ht="63.75" x14ac:dyDescent="0.2">
      <c r="A97" s="146" t="str">
        <f>A$85&amp;COUNTA(A$85:A96)&amp;"."</f>
        <v>4.6.</v>
      </c>
      <c r="B97" s="130" t="s">
        <v>89</v>
      </c>
      <c r="C97" s="114" t="s">
        <v>39</v>
      </c>
      <c r="D97" s="115">
        <v>1</v>
      </c>
      <c r="E97" s="115"/>
      <c r="F97" s="115">
        <f>D97*E97</f>
        <v>0</v>
      </c>
    </row>
    <row r="98" spans="1:6" x14ac:dyDescent="0.2">
      <c r="A98" s="112"/>
      <c r="B98" s="113"/>
      <c r="C98" s="128"/>
      <c r="D98" s="126"/>
      <c r="E98" s="126"/>
      <c r="F98" s="129"/>
    </row>
    <row r="99" spans="1:6" ht="63.75" x14ac:dyDescent="0.2">
      <c r="A99" s="146" t="str">
        <f>A$85&amp;COUNTA(A$85:A98)&amp;"."</f>
        <v>4.7.</v>
      </c>
      <c r="B99" s="130" t="s">
        <v>90</v>
      </c>
      <c r="C99" s="114" t="s">
        <v>25</v>
      </c>
      <c r="D99" s="115">
        <v>3</v>
      </c>
      <c r="E99" s="115"/>
      <c r="F99" s="115">
        <f>D99*E99</f>
        <v>0</v>
      </c>
    </row>
    <row r="100" spans="1:6" x14ac:dyDescent="0.2">
      <c r="A100" s="129"/>
      <c r="B100" s="147"/>
      <c r="C100" s="128"/>
      <c r="D100" s="126"/>
      <c r="E100" s="127"/>
      <c r="F100" s="127"/>
    </row>
    <row r="101" spans="1:6" ht="102" x14ac:dyDescent="0.2">
      <c r="A101" s="146" t="str">
        <f>A$85&amp;COUNTA(A$85:A100)&amp;"."</f>
        <v>4.8.</v>
      </c>
      <c r="B101" s="138" t="s">
        <v>91</v>
      </c>
      <c r="C101" s="139" t="s">
        <v>25</v>
      </c>
      <c r="D101" s="140">
        <v>1</v>
      </c>
      <c r="E101" s="140"/>
      <c r="F101" s="140">
        <f t="shared" ref="F101" si="3">D101*E101</f>
        <v>0</v>
      </c>
    </row>
    <row r="102" spans="1:6" x14ac:dyDescent="0.2">
      <c r="A102" s="129"/>
      <c r="B102" s="147"/>
      <c r="C102" s="128"/>
      <c r="D102" s="126"/>
      <c r="E102" s="127"/>
      <c r="F102" s="127"/>
    </row>
    <row r="103" spans="1:6" ht="52.5" x14ac:dyDescent="0.2">
      <c r="A103" s="146" t="str">
        <f ca="1">#REF!&amp;COUNTA(A102:A$121)&amp;"."</f>
        <v>4.3.</v>
      </c>
      <c r="B103" s="138" t="s">
        <v>92</v>
      </c>
      <c r="C103" s="139" t="s">
        <v>39</v>
      </c>
      <c r="D103" s="140">
        <v>1</v>
      </c>
      <c r="E103" s="140"/>
      <c r="F103" s="140">
        <f t="shared" ref="F103" si="4">D103*E103</f>
        <v>0</v>
      </c>
    </row>
    <row r="104" spans="1:6" x14ac:dyDescent="0.2">
      <c r="A104" s="129"/>
      <c r="B104" s="147"/>
      <c r="C104" s="128"/>
      <c r="D104" s="126"/>
      <c r="E104" s="127"/>
      <c r="F104" s="127"/>
    </row>
    <row r="105" spans="1:6" ht="89.25" x14ac:dyDescent="0.2">
      <c r="A105" s="146" t="str">
        <f ca="1">#REF!&amp;COUNTA(A104:A$121)&amp;"."</f>
        <v>4.3.</v>
      </c>
      <c r="B105" s="138" t="s">
        <v>93</v>
      </c>
      <c r="C105" s="139" t="s">
        <v>25</v>
      </c>
      <c r="D105" s="140">
        <v>1</v>
      </c>
      <c r="E105" s="140"/>
      <c r="F105" s="140">
        <f t="shared" ref="F105" si="5">D105*E105</f>
        <v>0</v>
      </c>
    </row>
    <row r="106" spans="1:6" s="81" customFormat="1" ht="9" customHeight="1" x14ac:dyDescent="0.2">
      <c r="A106" s="109"/>
      <c r="B106" s="116"/>
      <c r="C106" s="107"/>
      <c r="D106" s="108"/>
      <c r="E106" s="108"/>
      <c r="F106" s="108"/>
    </row>
    <row r="107" spans="1:6" x14ac:dyDescent="0.2">
      <c r="A107" s="118" t="str">
        <f>A85</f>
        <v>4.</v>
      </c>
      <c r="B107" s="119" t="str">
        <f>B85&amp;" UKUPNO:"</f>
        <v>DORADA RAZDJELNIKA NNR.TS UKUPNO:</v>
      </c>
      <c r="C107" s="103"/>
      <c r="D107" s="120"/>
      <c r="E107" s="120"/>
      <c r="F107" s="121">
        <f>SUM(F86:F106)</f>
        <v>0</v>
      </c>
    </row>
    <row r="108" spans="1:6" s="92" customFormat="1" x14ac:dyDescent="0.2">
      <c r="A108" s="137"/>
      <c r="B108" s="138"/>
      <c r="C108" s="139"/>
      <c r="D108" s="140"/>
      <c r="E108" s="140"/>
      <c r="F108" s="140"/>
    </row>
    <row r="109" spans="1:6" s="92" customFormat="1" x14ac:dyDescent="0.2">
      <c r="A109" s="137"/>
      <c r="B109" s="138"/>
      <c r="C109" s="139"/>
      <c r="D109" s="140"/>
      <c r="E109" s="140"/>
      <c r="F109" s="140"/>
    </row>
    <row r="110" spans="1:6" x14ac:dyDescent="0.2">
      <c r="A110" s="101" t="s">
        <v>10</v>
      </c>
      <c r="B110" s="141" t="s">
        <v>94</v>
      </c>
      <c r="C110" s="142"/>
      <c r="D110" s="143"/>
      <c r="E110" s="144"/>
      <c r="F110" s="145"/>
    </row>
    <row r="111" spans="1:6" x14ac:dyDescent="0.2">
      <c r="A111" s="112"/>
      <c r="B111" s="113"/>
      <c r="C111" s="128"/>
      <c r="D111" s="126"/>
      <c r="E111" s="126"/>
      <c r="F111" s="129"/>
    </row>
    <row r="112" spans="1:6" ht="63.75" x14ac:dyDescent="0.2">
      <c r="A112" s="146" t="str">
        <f>A$110&amp;COUNTA(A$110:A111)&amp;"."</f>
        <v>5.1.</v>
      </c>
      <c r="B112" s="130" t="s">
        <v>95</v>
      </c>
      <c r="C112" s="114" t="s">
        <v>25</v>
      </c>
      <c r="D112" s="115">
        <v>2</v>
      </c>
      <c r="E112" s="115"/>
      <c r="F112" s="115">
        <f>D112*E112</f>
        <v>0</v>
      </c>
    </row>
    <row r="113" spans="1:6" x14ac:dyDescent="0.2">
      <c r="A113" s="112"/>
      <c r="B113" s="113"/>
      <c r="C113" s="128"/>
      <c r="D113" s="126"/>
      <c r="E113" s="126"/>
      <c r="F113" s="129"/>
    </row>
    <row r="114" spans="1:6" ht="51" x14ac:dyDescent="0.2">
      <c r="A114" s="146" t="str">
        <f>A$110&amp;COUNTA(A$110:A113)&amp;"."</f>
        <v>5.2.</v>
      </c>
      <c r="B114" s="130" t="s">
        <v>96</v>
      </c>
      <c r="C114" s="114" t="s">
        <v>25</v>
      </c>
      <c r="D114" s="115">
        <v>2</v>
      </c>
      <c r="E114" s="115"/>
      <c r="F114" s="115">
        <f>D114*E114</f>
        <v>0</v>
      </c>
    </row>
    <row r="115" spans="1:6" x14ac:dyDescent="0.2">
      <c r="A115" s="105"/>
      <c r="B115" s="106"/>
      <c r="C115" s="107"/>
      <c r="D115" s="108"/>
      <c r="E115" s="108"/>
      <c r="F115" s="108"/>
    </row>
    <row r="116" spans="1:6" ht="114.75" x14ac:dyDescent="0.2">
      <c r="A116" s="146" t="str">
        <f>A$110&amp;COUNTA(A$110:A115)&amp;"."</f>
        <v>5.3.</v>
      </c>
      <c r="B116" s="110" t="s">
        <v>97</v>
      </c>
      <c r="C116" s="107"/>
      <c r="D116" s="111"/>
      <c r="E116" s="108"/>
      <c r="F116" s="108"/>
    </row>
    <row r="117" spans="1:6" ht="14.25" x14ac:dyDescent="0.2">
      <c r="A117" s="112"/>
      <c r="B117" s="113" t="s">
        <v>98</v>
      </c>
      <c r="C117" s="114" t="s">
        <v>24</v>
      </c>
      <c r="D117" s="115">
        <v>75</v>
      </c>
      <c r="E117" s="115"/>
      <c r="F117" s="115">
        <f t="shared" ref="F117" si="6">D117*E117</f>
        <v>0</v>
      </c>
    </row>
    <row r="118" spans="1:6" x14ac:dyDescent="0.2">
      <c r="A118" s="112"/>
      <c r="B118" s="113"/>
      <c r="C118" s="128"/>
      <c r="D118" s="126"/>
      <c r="E118" s="126"/>
      <c r="F118" s="129"/>
    </row>
    <row r="119" spans="1:6" s="81" customFormat="1" x14ac:dyDescent="0.2">
      <c r="A119" s="109"/>
      <c r="B119" s="116"/>
      <c r="C119" s="107"/>
      <c r="D119" s="108"/>
      <c r="E119" s="108"/>
      <c r="F119" s="108"/>
    </row>
    <row r="120" spans="1:6" x14ac:dyDescent="0.2">
      <c r="A120" s="118" t="str">
        <f>A110</f>
        <v>5.</v>
      </c>
      <c r="B120" s="119" t="str">
        <f>B110&amp;" UKUPNO:"</f>
        <v>REGULACIJA VRŠNE SNAGE UKUPNO:</v>
      </c>
      <c r="C120" s="103"/>
      <c r="D120" s="120"/>
      <c r="E120" s="120"/>
      <c r="F120" s="121">
        <f>SUM(F111:F119)</f>
        <v>0</v>
      </c>
    </row>
    <row r="121" spans="1:6" x14ac:dyDescent="0.2">
      <c r="A121" s="148"/>
      <c r="B121" s="149"/>
      <c r="C121" s="107"/>
      <c r="D121" s="108"/>
      <c r="E121" s="108"/>
      <c r="F121" s="150"/>
    </row>
    <row r="122" spans="1:6" x14ac:dyDescent="0.2">
      <c r="A122" s="129"/>
      <c r="B122" s="147"/>
      <c r="C122" s="128"/>
      <c r="D122" s="126"/>
      <c r="E122" s="151"/>
      <c r="F122" s="151"/>
    </row>
    <row r="123" spans="1:6" x14ac:dyDescent="0.2">
      <c r="A123" s="148" t="str">
        <f>A11</f>
        <v>1.</v>
      </c>
      <c r="B123" s="154" t="str">
        <f>B11</f>
        <v>RAZVOD NAPAJANJA</v>
      </c>
      <c r="C123" s="154"/>
      <c r="D123" s="154"/>
      <c r="E123" s="127"/>
      <c r="F123" s="152">
        <f>F50</f>
        <v>0</v>
      </c>
    </row>
    <row r="124" spans="1:6" x14ac:dyDescent="0.2">
      <c r="A124" s="129"/>
      <c r="B124" s="147"/>
      <c r="C124" s="128"/>
      <c r="D124" s="126"/>
      <c r="E124" s="151"/>
      <c r="F124" s="151"/>
    </row>
    <row r="125" spans="1:6" x14ac:dyDescent="0.2">
      <c r="A125" s="148" t="str">
        <f>A53</f>
        <v>3.</v>
      </c>
      <c r="B125" s="154" t="str">
        <f>B53</f>
        <v>RAZVODNI ORMARI</v>
      </c>
      <c r="C125" s="154"/>
      <c r="D125" s="154"/>
      <c r="E125" s="127"/>
      <c r="F125" s="152">
        <f>F82</f>
        <v>0</v>
      </c>
    </row>
    <row r="126" spans="1:6" x14ac:dyDescent="0.2">
      <c r="A126" s="129"/>
      <c r="B126" s="147"/>
      <c r="C126" s="128"/>
      <c r="D126" s="126"/>
      <c r="E126" s="151"/>
      <c r="F126" s="151"/>
    </row>
    <row r="127" spans="1:6" x14ac:dyDescent="0.2">
      <c r="A127" s="148" t="str">
        <f>A85</f>
        <v>4.</v>
      </c>
      <c r="B127" s="153" t="str">
        <f>B85</f>
        <v>DORADA RAZDJELNIKA NNR.TS</v>
      </c>
      <c r="C127" s="154"/>
      <c r="D127" s="154"/>
      <c r="E127" s="127"/>
      <c r="F127" s="152">
        <f>F107</f>
        <v>0</v>
      </c>
    </row>
    <row r="128" spans="1:6" x14ac:dyDescent="0.2">
      <c r="A128" s="129"/>
      <c r="B128" s="147"/>
      <c r="C128" s="128"/>
      <c r="D128" s="126"/>
      <c r="E128" s="151"/>
      <c r="F128" s="151"/>
    </row>
    <row r="129" spans="1:6" x14ac:dyDescent="0.2">
      <c r="A129" s="148" t="str">
        <f>A110</f>
        <v>5.</v>
      </c>
      <c r="B129" s="153" t="str">
        <f>B110</f>
        <v>REGULACIJA VRŠNE SNAGE</v>
      </c>
      <c r="C129" s="154"/>
      <c r="D129" s="154"/>
      <c r="E129" s="127"/>
      <c r="F129" s="152">
        <f>F120</f>
        <v>0</v>
      </c>
    </row>
    <row r="130" spans="1:6" x14ac:dyDescent="0.2">
      <c r="F130" s="98"/>
    </row>
    <row r="132" spans="1:6" x14ac:dyDescent="0.2">
      <c r="A132" s="99"/>
      <c r="B132" s="97" t="s">
        <v>15</v>
      </c>
      <c r="C132" s="94"/>
      <c r="D132" s="95"/>
      <c r="E132" s="96"/>
      <c r="F132" s="100">
        <f>SUM(F122:F131)</f>
        <v>0</v>
      </c>
    </row>
    <row r="134" spans="1:6" x14ac:dyDescent="0.2">
      <c r="B134" s="79" t="s">
        <v>37</v>
      </c>
    </row>
    <row r="135" spans="1:6" x14ac:dyDescent="0.2">
      <c r="B135" s="79" t="s">
        <v>38</v>
      </c>
    </row>
  </sheetData>
  <mergeCells count="6">
    <mergeCell ref="B129:D129"/>
    <mergeCell ref="A1:F5"/>
    <mergeCell ref="E7:F7"/>
    <mergeCell ref="B123:D123"/>
    <mergeCell ref="B125:D125"/>
    <mergeCell ref="B127:D127"/>
  </mergeCells>
  <printOptions horizontalCentered="1"/>
  <pageMargins left="0.98425196850393704" right="0.98425196850393704" top="0.51181102362204722" bottom="0.98425196850393704" header="0.19685039370078741" footer="0.70866141732283472"/>
  <pageSetup paperSize="9" scale="79" fitToHeight="0" orientation="portrait" r:id="rId1"/>
  <headerFooter scaleWithDoc="0">
    <oddFooter>&amp;L&amp;"Tahoma,Uobičajeno"&amp;9Srpanj 2026.&amp;C&amp;"Tahoma,Uobičajeno"&amp;9 &amp;P/&amp;N&amp;R&amp;"Tahoma,Uobičajeno"&amp;9rev. 0</oddFooter>
  </headerFooter>
  <rowBreaks count="3" manualBreakCount="3">
    <brk id="51" max="16383" man="1"/>
    <brk id="83" max="16383" man="1"/>
    <brk id="108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6</vt:i4>
      </vt:variant>
    </vt:vector>
  </HeadingPairs>
  <TitlesOfParts>
    <vt:vector size="9" baseType="lpstr">
      <vt:lpstr>naslovna</vt:lpstr>
      <vt:lpstr>UVOD</vt:lpstr>
      <vt:lpstr>Troškovnik</vt:lpstr>
      <vt:lpstr>naslovna!Ispis_naslova</vt:lpstr>
      <vt:lpstr>Troškovnik!Ispis_naslova</vt:lpstr>
      <vt:lpstr>UVOD!Ispis_naslova</vt:lpstr>
      <vt:lpstr>naslovna!Podrucje_ispisa</vt:lpstr>
      <vt:lpstr>Troškovnik!Podrucje_ispisa</vt:lpstr>
      <vt:lpstr>UVOD!Podrucje_ispisa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Danijela Blažević</dc:creator>
  <cp:lastModifiedBy>Davor Brusić</cp:lastModifiedBy>
  <cp:lastPrinted>2026-07-15T12:06:11Z</cp:lastPrinted>
  <dcterms:created xsi:type="dcterms:W3CDTF">2006-11-21T08:38:36Z</dcterms:created>
  <dcterms:modified xsi:type="dcterms:W3CDTF">2026-08-06T07:46:52Z</dcterms:modified>
</cp:coreProperties>
</file>